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95" windowHeight="4845" tabRatio="822" activeTab="0"/>
  </bookViews>
  <sheets>
    <sheet name="GENERAL" sheetId="1" r:id="rId1"/>
    <sheet name="1ª manga- 1ª HORA" sheetId="2" r:id="rId2"/>
    <sheet name="1ª manga- 2ª HORA" sheetId="3" r:id="rId3"/>
    <sheet name="2ª manga-3ª HORA" sheetId="4" r:id="rId4"/>
    <sheet name="2ª manga- 4ª HORA" sheetId="5" r:id="rId5"/>
    <sheet name="3ª manga- 1ª HORA " sheetId="6" r:id="rId6"/>
    <sheet name="3ª manga- 2ª HORA " sheetId="7" r:id="rId7"/>
    <sheet name="4ª manga- 3ª HORA " sheetId="8" r:id="rId8"/>
    <sheet name="4ª manga-4ª HORA " sheetId="9" r:id="rId9"/>
  </sheets>
  <definedNames>
    <definedName name="_xlnm.Print_Area" localSheetId="1">'1ª manga- 1ª HORA'!$A$1:$P$16</definedName>
    <definedName name="_xlnm.Print_Area" localSheetId="2">'1ª manga- 2ª HORA'!$A$1:$M$14</definedName>
    <definedName name="_xlnm.Print_Area" localSheetId="4">'2ª manga- 4ª HORA'!$A$1:$P$14</definedName>
    <definedName name="_xlnm.Print_Area" localSheetId="3">'2ª manga-3ª HORA'!$A$1:$N$15</definedName>
    <definedName name="_xlnm.Print_Area" localSheetId="5">'3ª manga- 1ª HORA '!$A$1:$M$21</definedName>
    <definedName name="_xlnm.Print_Area" localSheetId="6">'3ª manga- 2ª HORA '!$A$1:$K$24</definedName>
    <definedName name="_xlnm.Print_Area" localSheetId="7">'4ª manga- 3ª HORA '!$A$1:$P$21</definedName>
    <definedName name="_xlnm.Print_Area" localSheetId="8">'4ª manga-4ª HORA '!$A$1:$N$21</definedName>
  </definedNames>
  <calcPr fullCalcOnLoad="1"/>
</workbook>
</file>

<file path=xl/sharedStrings.xml><?xml version="1.0" encoding="utf-8"?>
<sst xmlns="http://schemas.openxmlformats.org/spreadsheetml/2006/main" count="157" uniqueCount="62">
  <si>
    <t>1ª Manga</t>
  </si>
  <si>
    <t>Psto</t>
  </si>
  <si>
    <t>Puntos</t>
  </si>
  <si>
    <t>2ª Manga</t>
  </si>
  <si>
    <t>3ª Manga</t>
  </si>
  <si>
    <t>4ª Manga</t>
  </si>
  <si>
    <t>Totales</t>
  </si>
  <si>
    <t>PARTICIPANTES</t>
  </si>
  <si>
    <t>PESCADOR</t>
  </si>
  <si>
    <t>Total</t>
  </si>
  <si>
    <t>PUESTO</t>
  </si>
  <si>
    <t>Modesto Jaso Moreno</t>
  </si>
  <si>
    <t>ALFREDO RUBIO DEL PUEYO</t>
  </si>
  <si>
    <t>ALFREDO RUBIO ARRIEZU</t>
  </si>
  <si>
    <t>IKER ARBEA ARANGUREN</t>
  </si>
  <si>
    <t>JESUS ARBEA MARRACO</t>
  </si>
  <si>
    <t>Juan Ramón Villanueva Irigoyen</t>
  </si>
  <si>
    <t>Carlos Villanueva Pascal</t>
  </si>
  <si>
    <t>Alvaro Onecha Rivera</t>
  </si>
  <si>
    <t>Iker Arbea Aranguren</t>
  </si>
  <si>
    <t>Jesús Arbea Marraco</t>
  </si>
  <si>
    <t>Alfredo Rubio Arriezu</t>
  </si>
  <si>
    <t>Alfredo Rubio Del Pueyo</t>
  </si>
  <si>
    <t>DAVID VILLANUEVA DOMINGUEZ</t>
  </si>
  <si>
    <t>David Villanueva Dominguez</t>
  </si>
  <si>
    <t>CARLOS VILLANUEVA PASCAL</t>
  </si>
  <si>
    <t>JUAN RAMON VILLANUEVA IRIGOYEN</t>
  </si>
  <si>
    <t>MODESTO JASO MORENO</t>
  </si>
  <si>
    <t>Cms. /  Puntos</t>
  </si>
  <si>
    <t>Pstos.</t>
  </si>
  <si>
    <t>PESCA</t>
  </si>
  <si>
    <t xml:space="preserve">TRAMO  </t>
  </si>
  <si>
    <t>No existe trofeo a la pieza mayor; aprobado por la Asamblea General de F. N. de Pesca</t>
  </si>
  <si>
    <t>IÑIGO GONZALEZ BRAVO</t>
  </si>
  <si>
    <t>Piezas</t>
  </si>
  <si>
    <t>Iñigo González Bravo</t>
  </si>
  <si>
    <t>Javier Morán Suescun</t>
  </si>
  <si>
    <t>Iosu Segura Asa</t>
  </si>
  <si>
    <t>Pieza</t>
  </si>
  <si>
    <t>Mayor</t>
  </si>
  <si>
    <t xml:space="preserve">FEDERACION NAVARRA </t>
  </si>
  <si>
    <t xml:space="preserve"> DE PESCA</t>
  </si>
  <si>
    <t>Pescadores que participarán en el Cto. Navarro el año 2013</t>
  </si>
  <si>
    <t>CAMPEONATO NAVARRO - SALMÓNIDOS LANCE - 2.013   28 de Septiembre 2013    Escenario Deportivo RIO ARGA</t>
  </si>
  <si>
    <t>1ª MANGA- 1ª HORA</t>
  </si>
  <si>
    <t>AITOR MORENO MARAÑON</t>
  </si>
  <si>
    <t>1ª MANGA- 2ª HORA</t>
  </si>
  <si>
    <t>CARLOS VILLANUENA PASCAL</t>
  </si>
  <si>
    <t>DAVID VILLANUEVA IRIGOYEN</t>
  </si>
  <si>
    <t>2ª MANGA-  3ª HORA</t>
  </si>
  <si>
    <t>2ª MANGA- 4ª HORA</t>
  </si>
  <si>
    <t>Aitor Moreno Marañón</t>
  </si>
  <si>
    <t>Javier Morán Suescun: Descalificado del Cpto. por ausencia injustificada</t>
  </si>
  <si>
    <t>NO CLASIFICADO</t>
  </si>
  <si>
    <r>
      <t>DESCALIFICADO</t>
    </r>
    <r>
      <rPr>
        <b/>
        <sz val="10"/>
        <color indexed="12"/>
        <rFont val="Arial"/>
        <family val="2"/>
      </rPr>
      <t>- AUSENCIA JUSTIFICADA</t>
    </r>
  </si>
  <si>
    <r>
      <t>DESCALIFICADO</t>
    </r>
    <r>
      <rPr>
        <b/>
        <sz val="10"/>
        <color indexed="12"/>
        <rFont val="Arial"/>
        <family val="2"/>
      </rPr>
      <t>- AUSENCIA SIN JUSTIFICAR</t>
    </r>
  </si>
  <si>
    <t>CAMPEONATO NAVARRO - SALMÓNIDOS LANCE - 2.013   29 de Septiembre 2013    Escenario Deportivo Coto de YESA</t>
  </si>
  <si>
    <t>4ª MANGA-  4ª HORA</t>
  </si>
  <si>
    <t>4ª MANGA- 3ª HORA</t>
  </si>
  <si>
    <t>3ª MANGA- 2ª HORA</t>
  </si>
  <si>
    <t>3ª MANGA- 1ª HORA</t>
  </si>
  <si>
    <t xml:space="preserve">C   L   A   S   I   F   I   C   A   C   I   Ó   N       F  I  N  A  L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</si>
</sst>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4" fontId="0" fillId="0" borderId="11" xfId="0" applyNumberFormat="1" applyFont="1" applyFill="1" applyBorder="1" applyAlignment="1">
      <alignment/>
    </xf>
    <xf numFmtId="164" fontId="0" fillId="16" borderId="11" xfId="0" applyNumberFormat="1" applyFont="1" applyFill="1" applyBorder="1" applyAlignment="1">
      <alignment/>
    </xf>
    <xf numFmtId="2" fontId="12" fillId="16" borderId="12" xfId="0" applyNumberFormat="1" applyFont="1" applyFill="1" applyBorder="1" applyAlignment="1">
      <alignment/>
    </xf>
    <xf numFmtId="2" fontId="0" fillId="1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64" fontId="0" fillId="16" borderId="15" xfId="0" applyNumberFormat="1" applyFont="1" applyFill="1" applyBorder="1" applyAlignment="1">
      <alignment/>
    </xf>
    <xf numFmtId="2" fontId="0" fillId="16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4" fontId="2" fillId="0" borderId="24" xfId="0" applyNumberFormat="1" applyFont="1" applyBorder="1" applyAlignment="1">
      <alignment horizontal="center"/>
    </xf>
    <xf numFmtId="164" fontId="11" fillId="0" borderId="24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" fontId="12" fillId="0" borderId="27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 horizontal="center"/>
    </xf>
    <xf numFmtId="4" fontId="12" fillId="0" borderId="30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 horizontal="center"/>
    </xf>
    <xf numFmtId="4" fontId="12" fillId="0" borderId="27" xfId="0" applyNumberFormat="1" applyFont="1" applyBorder="1" applyAlignment="1">
      <alignment/>
    </xf>
    <xf numFmtId="1" fontId="6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10" fillId="0" borderId="32" xfId="0" applyNumberFormat="1" applyFont="1" applyBorder="1" applyAlignment="1">
      <alignment/>
    </xf>
    <xf numFmtId="164" fontId="0" fillId="0" borderId="29" xfId="0" applyNumberFormat="1" applyBorder="1" applyAlignment="1">
      <alignment horizontal="center"/>
    </xf>
    <xf numFmtId="4" fontId="10" fillId="0" borderId="27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7" borderId="24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left"/>
    </xf>
    <xf numFmtId="0" fontId="8" fillId="7" borderId="38" xfId="0" applyFont="1" applyFill="1" applyBorder="1" applyAlignment="1">
      <alignment horizontal="left"/>
    </xf>
    <xf numFmtId="0" fontId="8" fillId="7" borderId="36" xfId="0" applyFont="1" applyFill="1" applyBorder="1" applyAlignment="1">
      <alignment/>
    </xf>
    <xf numFmtId="0" fontId="2" fillId="11" borderId="24" xfId="0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0" fillId="16" borderId="39" xfId="0" applyNumberFormat="1" applyFont="1" applyFill="1" applyBorder="1" applyAlignment="1">
      <alignment/>
    </xf>
    <xf numFmtId="2" fontId="0" fillId="16" borderId="40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12" fillId="16" borderId="40" xfId="0" applyNumberFormat="1" applyFont="1" applyFill="1" applyBorder="1" applyAlignment="1">
      <alignment/>
    </xf>
    <xf numFmtId="2" fontId="12" fillId="16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center"/>
    </xf>
    <xf numFmtId="4" fontId="10" fillId="0" borderId="57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36" fillId="0" borderId="56" xfId="0" applyNumberFormat="1" applyFont="1" applyBorder="1" applyAlignment="1">
      <alignment horizont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12" fillId="0" borderId="62" xfId="0" applyNumberFormat="1" applyFont="1" applyFill="1" applyBorder="1" applyAlignment="1">
      <alignment horizontal="right" vertical="center"/>
    </xf>
    <xf numFmtId="4" fontId="12" fillId="0" borderId="63" xfId="0" applyNumberFormat="1" applyFont="1" applyFill="1" applyBorder="1" applyAlignment="1">
      <alignment horizontal="right" vertical="center"/>
    </xf>
    <xf numFmtId="4" fontId="12" fillId="0" borderId="64" xfId="0" applyNumberFormat="1" applyFont="1" applyFill="1" applyBorder="1" applyAlignment="1">
      <alignment horizontal="right" vertical="center"/>
    </xf>
    <xf numFmtId="4" fontId="12" fillId="0" borderId="65" xfId="0" applyNumberFormat="1" applyFont="1" applyFill="1" applyBorder="1" applyAlignment="1">
      <alignment horizontal="right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" fontId="12" fillId="0" borderId="68" xfId="0" applyNumberFormat="1" applyFont="1" applyFill="1" applyBorder="1" applyAlignment="1">
      <alignment horizontal="right" vertical="center"/>
    </xf>
    <xf numFmtId="4" fontId="12" fillId="0" borderId="69" xfId="0" applyNumberFormat="1" applyFont="1" applyFill="1" applyBorder="1" applyAlignment="1">
      <alignment horizontal="right" vertical="center"/>
    </xf>
    <xf numFmtId="4" fontId="12" fillId="0" borderId="70" xfId="0" applyNumberFormat="1" applyFont="1" applyFill="1" applyBorder="1" applyAlignment="1">
      <alignment horizontal="right" vertical="center"/>
    </xf>
    <xf numFmtId="4" fontId="12" fillId="0" borderId="71" xfId="0" applyNumberFormat="1" applyFont="1" applyFill="1" applyBorder="1" applyAlignment="1">
      <alignment horizontal="right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4" fontId="12" fillId="0" borderId="75" xfId="0" applyNumberFormat="1" applyFont="1" applyFill="1" applyBorder="1" applyAlignment="1">
      <alignment horizontal="right" vertical="center"/>
    </xf>
    <xf numFmtId="4" fontId="12" fillId="0" borderId="76" xfId="0" applyNumberFormat="1" applyFont="1" applyFill="1" applyBorder="1" applyAlignment="1">
      <alignment horizontal="right" vertical="center"/>
    </xf>
    <xf numFmtId="4" fontId="12" fillId="0" borderId="47" xfId="0" applyNumberFormat="1" applyFont="1" applyFill="1" applyBorder="1" applyAlignment="1">
      <alignment horizontal="right" vertical="center"/>
    </xf>
    <xf numFmtId="4" fontId="12" fillId="0" borderId="41" xfId="0" applyNumberFormat="1" applyFont="1" applyFill="1" applyBorder="1" applyAlignment="1">
      <alignment horizontal="right" vertical="center"/>
    </xf>
    <xf numFmtId="0" fontId="2" fillId="0" borderId="77" xfId="0" applyFont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114300</xdr:rowOff>
    </xdr:from>
    <xdr:to>
      <xdr:col>17</xdr:col>
      <xdr:colOff>304800</xdr:colOff>
      <xdr:row>5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038475" y="438150"/>
          <a:ext cx="6734175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CPTO. NAVARRO  SALMÓNIDOS LANCE  2.013
</a:t>
          </a:r>
        </a:p>
      </xdr:txBody>
    </xdr:sp>
    <xdr:clientData/>
  </xdr:twoCellAnchor>
  <xdr:twoCellAnchor>
    <xdr:from>
      <xdr:col>1</xdr:col>
      <xdr:colOff>1209675</xdr:colOff>
      <xdr:row>0</xdr:row>
      <xdr:rowOff>142875</xdr:rowOff>
    </xdr:from>
    <xdr:to>
      <xdr:col>1</xdr:col>
      <xdr:colOff>1685925</xdr:colOff>
      <xdr:row>3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2875"/>
          <a:ext cx="476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33.140625" style="0" customWidth="1"/>
    <col min="3" max="3" width="8.140625" style="0" bestFit="1" customWidth="1"/>
    <col min="4" max="4" width="5.28125" style="0" bestFit="1" customWidth="1"/>
    <col min="5" max="5" width="7.140625" style="0" bestFit="1" customWidth="1"/>
    <col min="6" max="6" width="8.140625" style="0" bestFit="1" customWidth="1"/>
    <col min="7" max="7" width="5.28125" style="0" bestFit="1" customWidth="1"/>
    <col min="8" max="8" width="7.140625" style="0" bestFit="1" customWidth="1"/>
    <col min="9" max="9" width="8.140625" style="0" customWidth="1"/>
    <col min="10" max="10" width="5.28125" style="0" customWidth="1"/>
    <col min="11" max="11" width="7.140625" style="0" customWidth="1"/>
    <col min="12" max="12" width="8.140625" style="0" customWidth="1"/>
    <col min="13" max="13" width="5.28125" style="0" customWidth="1"/>
    <col min="14" max="14" width="7.140625" style="0" customWidth="1"/>
    <col min="15" max="15" width="8.140625" style="0" bestFit="1" customWidth="1"/>
    <col min="16" max="16" width="7.00390625" style="0" bestFit="1" customWidth="1"/>
    <col min="17" max="17" width="7.140625" style="36" customWidth="1"/>
    <col min="18" max="18" width="6.8515625" style="0" bestFit="1" customWidth="1"/>
  </cols>
  <sheetData>
    <row r="1" spans="1:16" ht="12.75">
      <c r="A1" s="1"/>
      <c r="B1" s="4"/>
      <c r="C1" s="2"/>
      <c r="D1" s="3"/>
      <c r="E1" s="3"/>
      <c r="F1" s="2"/>
      <c r="G1" s="3"/>
      <c r="H1" s="3"/>
      <c r="I1" s="2"/>
      <c r="J1" s="3"/>
      <c r="K1" s="3"/>
      <c r="L1" s="2"/>
      <c r="M1" s="3"/>
      <c r="N1" s="3"/>
      <c r="O1" s="2"/>
      <c r="P1" s="3"/>
    </row>
    <row r="2" spans="1:16" ht="12.75">
      <c r="A2" s="1"/>
      <c r="B2" s="4"/>
      <c r="C2" s="2"/>
      <c r="D2" s="3"/>
      <c r="E2" s="3"/>
      <c r="F2" s="2"/>
      <c r="G2" s="3"/>
      <c r="H2" s="3"/>
      <c r="I2" s="2"/>
      <c r="J2" s="3"/>
      <c r="K2" s="3"/>
      <c r="L2" s="2"/>
      <c r="M2" s="3"/>
      <c r="N2" s="3"/>
      <c r="O2" s="2"/>
      <c r="P2" s="3"/>
    </row>
    <row r="3" spans="1:16" ht="26.25">
      <c r="A3" s="1"/>
      <c r="B3" s="54"/>
      <c r="C3" s="35"/>
      <c r="D3" s="3"/>
      <c r="E3" s="3"/>
      <c r="F3" s="2"/>
      <c r="G3" s="3"/>
      <c r="H3" s="3"/>
      <c r="I3" s="2"/>
      <c r="J3" s="3"/>
      <c r="K3" s="3"/>
      <c r="L3" s="2"/>
      <c r="M3" s="3"/>
      <c r="N3" s="3"/>
      <c r="O3" s="2"/>
      <c r="P3" s="3"/>
    </row>
    <row r="4" spans="1:16" ht="25.5">
      <c r="A4" s="1"/>
      <c r="C4" s="55"/>
      <c r="D4" s="3"/>
      <c r="E4" s="3"/>
      <c r="F4" s="2"/>
      <c r="G4" s="3"/>
      <c r="H4" s="3"/>
      <c r="I4" s="2"/>
      <c r="J4" s="3"/>
      <c r="K4" s="3"/>
      <c r="L4" s="2"/>
      <c r="M4" s="3"/>
      <c r="N4" s="3"/>
      <c r="O4" s="2"/>
      <c r="P4" s="3"/>
    </row>
    <row r="5" spans="1:16" ht="17.25" customHeight="1">
      <c r="A5" s="1"/>
      <c r="B5" s="103" t="s">
        <v>40</v>
      </c>
      <c r="C5" s="103"/>
      <c r="D5" s="3"/>
      <c r="E5" s="3"/>
      <c r="F5" s="2"/>
      <c r="G5" s="3"/>
      <c r="H5" s="3"/>
      <c r="I5" s="2"/>
      <c r="J5" s="3"/>
      <c r="K5" s="3"/>
      <c r="L5" s="2"/>
      <c r="M5" s="3"/>
      <c r="N5" s="3"/>
      <c r="O5" s="2"/>
      <c r="P5" s="3"/>
    </row>
    <row r="6" spans="1:16" ht="16.5" customHeight="1">
      <c r="A6" s="1"/>
      <c r="B6" s="103" t="s">
        <v>41</v>
      </c>
      <c r="C6" s="103"/>
      <c r="D6" s="3"/>
      <c r="E6" s="3"/>
      <c r="F6" s="2"/>
      <c r="G6" s="3"/>
      <c r="H6" s="3"/>
      <c r="I6" s="2"/>
      <c r="J6" s="3"/>
      <c r="K6" s="3"/>
      <c r="L6" s="2"/>
      <c r="M6" s="3"/>
      <c r="N6" s="3"/>
      <c r="O6" s="2"/>
      <c r="P6" s="3"/>
    </row>
    <row r="7" spans="1:16" ht="12.75">
      <c r="A7" s="1"/>
      <c r="B7" s="4"/>
      <c r="C7" s="2"/>
      <c r="D7" s="3"/>
      <c r="E7" s="3"/>
      <c r="F7" s="2"/>
      <c r="G7" s="3"/>
      <c r="H7" s="3"/>
      <c r="I7" s="2"/>
      <c r="J7" s="3"/>
      <c r="K7" s="3"/>
      <c r="L7" s="2"/>
      <c r="M7" s="3"/>
      <c r="N7" s="3"/>
      <c r="O7" s="2"/>
      <c r="P7" s="3"/>
    </row>
    <row r="8" spans="1:18" ht="12.75" customHeight="1">
      <c r="A8" s="97" t="s">
        <v>61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1:18" ht="12.75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6" ht="13.5" thickBot="1">
      <c r="A10" s="5"/>
      <c r="B10" s="6"/>
      <c r="C10" s="35"/>
      <c r="D10" s="34"/>
      <c r="E10" s="34"/>
      <c r="F10" s="35"/>
      <c r="G10" s="34"/>
      <c r="H10" s="34"/>
      <c r="I10" s="35"/>
      <c r="J10" s="34"/>
      <c r="K10" s="34"/>
      <c r="L10" s="35"/>
      <c r="M10" s="34"/>
      <c r="N10" s="34"/>
      <c r="O10" s="35"/>
      <c r="P10" s="34"/>
    </row>
    <row r="11" spans="1:18" ht="12.75">
      <c r="A11" s="108" t="s">
        <v>7</v>
      </c>
      <c r="B11" s="109"/>
      <c r="C11" s="104" t="s">
        <v>0</v>
      </c>
      <c r="D11" s="105"/>
      <c r="E11" s="106"/>
      <c r="F11" s="104" t="s">
        <v>3</v>
      </c>
      <c r="G11" s="105"/>
      <c r="H11" s="106"/>
      <c r="I11" s="112" t="s">
        <v>4</v>
      </c>
      <c r="J11" s="113"/>
      <c r="K11" s="114"/>
      <c r="L11" s="112" t="s">
        <v>5</v>
      </c>
      <c r="M11" s="113"/>
      <c r="N11" s="114"/>
      <c r="O11" s="104" t="s">
        <v>6</v>
      </c>
      <c r="P11" s="105"/>
      <c r="Q11" s="106"/>
      <c r="R11" s="66" t="s">
        <v>38</v>
      </c>
    </row>
    <row r="12" spans="1:18" ht="12.75">
      <c r="A12" s="110"/>
      <c r="B12" s="111"/>
      <c r="C12" s="42" t="s">
        <v>2</v>
      </c>
      <c r="D12" s="37" t="s">
        <v>1</v>
      </c>
      <c r="E12" s="43" t="s">
        <v>34</v>
      </c>
      <c r="F12" s="42" t="s">
        <v>2</v>
      </c>
      <c r="G12" s="37" t="s">
        <v>1</v>
      </c>
      <c r="H12" s="43" t="s">
        <v>34</v>
      </c>
      <c r="I12" s="42" t="s">
        <v>2</v>
      </c>
      <c r="J12" s="37" t="s">
        <v>1</v>
      </c>
      <c r="K12" s="58" t="s">
        <v>34</v>
      </c>
      <c r="L12" s="42" t="s">
        <v>2</v>
      </c>
      <c r="M12" s="37" t="s">
        <v>1</v>
      </c>
      <c r="N12" s="60" t="s">
        <v>34</v>
      </c>
      <c r="O12" s="42" t="s">
        <v>2</v>
      </c>
      <c r="P12" s="37" t="s">
        <v>29</v>
      </c>
      <c r="Q12" s="50" t="s">
        <v>34</v>
      </c>
      <c r="R12" s="67" t="s">
        <v>39</v>
      </c>
    </row>
    <row r="13" spans="1:18" ht="15">
      <c r="A13" s="96">
        <v>1</v>
      </c>
      <c r="B13" s="69" t="s">
        <v>19</v>
      </c>
      <c r="C13" s="44">
        <v>2552.05</v>
      </c>
      <c r="D13" s="38">
        <v>2</v>
      </c>
      <c r="E13" s="45">
        <v>9</v>
      </c>
      <c r="F13" s="44">
        <v>430.85</v>
      </c>
      <c r="G13" s="38">
        <v>3</v>
      </c>
      <c r="H13" s="45">
        <v>2</v>
      </c>
      <c r="I13" s="48">
        <v>247.06</v>
      </c>
      <c r="J13" s="40">
        <v>2</v>
      </c>
      <c r="K13" s="49">
        <v>1</v>
      </c>
      <c r="L13" s="48">
        <v>842.34</v>
      </c>
      <c r="M13" s="40">
        <v>1</v>
      </c>
      <c r="N13" s="49">
        <v>3</v>
      </c>
      <c r="O13" s="53">
        <f aca="true" t="shared" si="0" ref="O13:O22">SUM(C13+F13+I13+L13)</f>
        <v>4072.3</v>
      </c>
      <c r="P13" s="41">
        <f aca="true" t="shared" si="1" ref="P13:P22">SUM(D13+G13+J13+M13)</f>
        <v>8</v>
      </c>
      <c r="Q13" s="52">
        <f aca="true" t="shared" si="2" ref="Q13:Q22">+E13+H13+K13+N13</f>
        <v>15</v>
      </c>
      <c r="R13" s="56"/>
    </row>
    <row r="14" spans="1:18" ht="15">
      <c r="A14" s="96">
        <v>2</v>
      </c>
      <c r="B14" s="70" t="s">
        <v>17</v>
      </c>
      <c r="C14" s="46">
        <v>806.24</v>
      </c>
      <c r="D14" s="39">
        <v>3</v>
      </c>
      <c r="E14" s="47">
        <v>3</v>
      </c>
      <c r="F14" s="46">
        <v>1336.72</v>
      </c>
      <c r="G14" s="39">
        <v>2</v>
      </c>
      <c r="H14" s="47">
        <v>5</v>
      </c>
      <c r="I14" s="61">
        <v>206.48</v>
      </c>
      <c r="J14" s="59">
        <v>4</v>
      </c>
      <c r="K14" s="62">
        <v>1</v>
      </c>
      <c r="L14" s="61">
        <v>1565.02</v>
      </c>
      <c r="M14" s="59">
        <v>1</v>
      </c>
      <c r="N14" s="62">
        <v>6</v>
      </c>
      <c r="O14" s="53">
        <f t="shared" si="0"/>
        <v>3914.46</v>
      </c>
      <c r="P14" s="41">
        <f t="shared" si="1"/>
        <v>10</v>
      </c>
      <c r="Q14" s="52">
        <f t="shared" si="2"/>
        <v>15</v>
      </c>
      <c r="R14" s="56"/>
    </row>
    <row r="15" spans="1:18" ht="15">
      <c r="A15" s="96">
        <v>3</v>
      </c>
      <c r="B15" s="69" t="s">
        <v>21</v>
      </c>
      <c r="C15" s="48">
        <v>1121.06</v>
      </c>
      <c r="D15" s="40">
        <v>2</v>
      </c>
      <c r="E15" s="49">
        <v>5</v>
      </c>
      <c r="F15" s="48">
        <v>1836.35</v>
      </c>
      <c r="G15" s="40">
        <v>1</v>
      </c>
      <c r="H15" s="49">
        <v>7</v>
      </c>
      <c r="I15" s="48">
        <v>699.66</v>
      </c>
      <c r="J15" s="40">
        <v>2</v>
      </c>
      <c r="K15" s="49">
        <v>3</v>
      </c>
      <c r="L15" s="48">
        <v>0</v>
      </c>
      <c r="M15" s="40">
        <v>5.5</v>
      </c>
      <c r="N15" s="49">
        <v>0</v>
      </c>
      <c r="O15" s="53">
        <f t="shared" si="0"/>
        <v>3657.0699999999997</v>
      </c>
      <c r="P15" s="41">
        <f t="shared" si="1"/>
        <v>10.5</v>
      </c>
      <c r="Q15" s="52">
        <f t="shared" si="2"/>
        <v>15</v>
      </c>
      <c r="R15" s="56"/>
    </row>
    <row r="16" spans="1:18" ht="15">
      <c r="A16" s="96">
        <v>4</v>
      </c>
      <c r="B16" s="69" t="s">
        <v>35</v>
      </c>
      <c r="C16" s="44">
        <v>787.69</v>
      </c>
      <c r="D16" s="38">
        <v>4</v>
      </c>
      <c r="E16" s="45">
        <v>3</v>
      </c>
      <c r="F16" s="44">
        <v>854.49</v>
      </c>
      <c r="G16" s="38">
        <v>3</v>
      </c>
      <c r="H16" s="45">
        <v>4</v>
      </c>
      <c r="I16" s="48">
        <v>1104.99</v>
      </c>
      <c r="J16" s="40">
        <v>1</v>
      </c>
      <c r="K16" s="49">
        <v>4</v>
      </c>
      <c r="L16" s="48">
        <v>990.08</v>
      </c>
      <c r="M16" s="40">
        <v>3</v>
      </c>
      <c r="N16" s="63">
        <v>4</v>
      </c>
      <c r="O16" s="51">
        <f t="shared" si="0"/>
        <v>3737.25</v>
      </c>
      <c r="P16" s="41">
        <f t="shared" si="1"/>
        <v>11</v>
      </c>
      <c r="Q16" s="52">
        <f t="shared" si="2"/>
        <v>15</v>
      </c>
      <c r="R16" s="56"/>
    </row>
    <row r="17" spans="1:18" ht="15">
      <c r="A17" s="96">
        <v>5</v>
      </c>
      <c r="B17" s="69" t="s">
        <v>16</v>
      </c>
      <c r="C17" s="44">
        <v>2982.59</v>
      </c>
      <c r="D17" s="38">
        <v>1</v>
      </c>
      <c r="E17" s="45">
        <v>11</v>
      </c>
      <c r="F17" s="44">
        <v>979.01</v>
      </c>
      <c r="G17" s="38">
        <v>1</v>
      </c>
      <c r="H17" s="45">
        <v>3</v>
      </c>
      <c r="I17" s="48">
        <v>0</v>
      </c>
      <c r="J17" s="40">
        <v>5.5</v>
      </c>
      <c r="K17" s="49">
        <v>0</v>
      </c>
      <c r="L17" s="48">
        <v>319.52</v>
      </c>
      <c r="M17" s="40">
        <v>4</v>
      </c>
      <c r="N17" s="49">
        <v>1</v>
      </c>
      <c r="O17" s="53">
        <f t="shared" si="0"/>
        <v>4281.120000000001</v>
      </c>
      <c r="P17" s="41">
        <f t="shared" si="1"/>
        <v>11.5</v>
      </c>
      <c r="Q17" s="52">
        <f t="shared" si="2"/>
        <v>15</v>
      </c>
      <c r="R17" s="56"/>
    </row>
    <row r="18" spans="1:18" ht="15">
      <c r="A18" s="96">
        <v>6</v>
      </c>
      <c r="B18" s="69" t="s">
        <v>11</v>
      </c>
      <c r="C18" s="44">
        <v>1440.3</v>
      </c>
      <c r="D18" s="38">
        <v>1</v>
      </c>
      <c r="E18" s="45">
        <v>5</v>
      </c>
      <c r="F18" s="44">
        <v>445.33</v>
      </c>
      <c r="G18" s="38">
        <v>4</v>
      </c>
      <c r="H18" s="45">
        <v>2</v>
      </c>
      <c r="I18" s="48">
        <v>296.83</v>
      </c>
      <c r="J18" s="40">
        <v>3</v>
      </c>
      <c r="K18" s="49">
        <v>1</v>
      </c>
      <c r="L18" s="48">
        <v>573.78</v>
      </c>
      <c r="M18" s="40">
        <v>4</v>
      </c>
      <c r="N18" s="49">
        <v>2</v>
      </c>
      <c r="O18" s="53">
        <f t="shared" si="0"/>
        <v>2756.24</v>
      </c>
      <c r="P18" s="41">
        <f t="shared" si="1"/>
        <v>12</v>
      </c>
      <c r="Q18" s="52">
        <f t="shared" si="2"/>
        <v>10</v>
      </c>
      <c r="R18" s="56">
        <v>30</v>
      </c>
    </row>
    <row r="19" spans="1:18" ht="15">
      <c r="A19" s="96">
        <v>7</v>
      </c>
      <c r="B19" s="69" t="s">
        <v>22</v>
      </c>
      <c r="C19" s="44">
        <v>847.37</v>
      </c>
      <c r="D19" s="38">
        <v>4</v>
      </c>
      <c r="E19" s="45">
        <v>3</v>
      </c>
      <c r="F19" s="44">
        <v>857.62</v>
      </c>
      <c r="G19" s="38">
        <v>2</v>
      </c>
      <c r="H19" s="45">
        <v>4</v>
      </c>
      <c r="I19" s="48">
        <v>566.58</v>
      </c>
      <c r="J19" s="40">
        <v>1</v>
      </c>
      <c r="K19" s="49">
        <v>2</v>
      </c>
      <c r="L19" s="48">
        <v>241.72</v>
      </c>
      <c r="M19" s="40">
        <v>5</v>
      </c>
      <c r="N19" s="49">
        <v>1</v>
      </c>
      <c r="O19" s="53">
        <f t="shared" si="0"/>
        <v>2513.29</v>
      </c>
      <c r="P19" s="41">
        <f t="shared" si="1"/>
        <v>12</v>
      </c>
      <c r="Q19" s="52">
        <f t="shared" si="2"/>
        <v>10</v>
      </c>
      <c r="R19" s="56">
        <v>28</v>
      </c>
    </row>
    <row r="20" spans="1:18" ht="15">
      <c r="A20" s="96">
        <v>8</v>
      </c>
      <c r="B20" s="69" t="s">
        <v>20</v>
      </c>
      <c r="C20" s="44">
        <v>1732.14</v>
      </c>
      <c r="D20" s="38">
        <v>3</v>
      </c>
      <c r="E20" s="45">
        <v>8</v>
      </c>
      <c r="F20" s="44">
        <v>202.18</v>
      </c>
      <c r="G20" s="38">
        <v>4</v>
      </c>
      <c r="H20" s="45">
        <v>1</v>
      </c>
      <c r="I20" s="48">
        <v>199.38</v>
      </c>
      <c r="J20" s="40">
        <v>4</v>
      </c>
      <c r="K20" s="49">
        <v>1</v>
      </c>
      <c r="L20" s="48">
        <v>536.79</v>
      </c>
      <c r="M20" s="40">
        <v>3</v>
      </c>
      <c r="N20" s="49">
        <v>2</v>
      </c>
      <c r="O20" s="53">
        <f t="shared" si="0"/>
        <v>2670.4900000000002</v>
      </c>
      <c r="P20" s="41">
        <f t="shared" si="1"/>
        <v>14</v>
      </c>
      <c r="Q20" s="52">
        <f t="shared" si="2"/>
        <v>12</v>
      </c>
      <c r="R20" s="56"/>
    </row>
    <row r="21" spans="1:18" ht="15">
      <c r="A21" s="96">
        <v>9</v>
      </c>
      <c r="B21" s="71" t="s">
        <v>51</v>
      </c>
      <c r="C21" s="44">
        <v>601.24</v>
      </c>
      <c r="D21" s="38">
        <v>5</v>
      </c>
      <c r="E21" s="45">
        <v>2</v>
      </c>
      <c r="F21" s="44">
        <v>0</v>
      </c>
      <c r="G21" s="38">
        <v>5.5</v>
      </c>
      <c r="H21" s="45">
        <v>0</v>
      </c>
      <c r="I21" s="48">
        <v>231.44</v>
      </c>
      <c r="J21" s="40">
        <v>3</v>
      </c>
      <c r="K21" s="49">
        <v>1</v>
      </c>
      <c r="L21" s="48">
        <v>709.79</v>
      </c>
      <c r="M21" s="40">
        <v>2</v>
      </c>
      <c r="N21" s="49">
        <v>3</v>
      </c>
      <c r="O21" s="53">
        <f t="shared" si="0"/>
        <v>1542.47</v>
      </c>
      <c r="P21" s="41">
        <f t="shared" si="1"/>
        <v>15.5</v>
      </c>
      <c r="Q21" s="52">
        <f t="shared" si="2"/>
        <v>6</v>
      </c>
      <c r="R21" s="56"/>
    </row>
    <row r="22" spans="1:18" ht="15">
      <c r="A22" s="96">
        <v>10</v>
      </c>
      <c r="B22" s="79" t="s">
        <v>24</v>
      </c>
      <c r="C22" s="44">
        <v>0</v>
      </c>
      <c r="D22" s="38">
        <v>5.5</v>
      </c>
      <c r="E22" s="45">
        <v>0</v>
      </c>
      <c r="F22" s="44">
        <v>256.25</v>
      </c>
      <c r="G22" s="38">
        <v>5</v>
      </c>
      <c r="H22" s="45">
        <v>1</v>
      </c>
      <c r="I22" s="48">
        <v>0</v>
      </c>
      <c r="J22" s="40">
        <v>5.5</v>
      </c>
      <c r="K22" s="49">
        <v>0</v>
      </c>
      <c r="L22" s="48">
        <v>1139.05</v>
      </c>
      <c r="M22" s="40">
        <v>2</v>
      </c>
      <c r="N22" s="49">
        <v>4</v>
      </c>
      <c r="O22" s="53">
        <f t="shared" si="0"/>
        <v>1395.3</v>
      </c>
      <c r="P22" s="41">
        <f t="shared" si="1"/>
        <v>18</v>
      </c>
      <c r="Q22" s="52">
        <f t="shared" si="2"/>
        <v>5</v>
      </c>
      <c r="R22" s="57"/>
    </row>
    <row r="23" spans="1:18" ht="15" customHeight="1">
      <c r="A23" s="96">
        <v>11</v>
      </c>
      <c r="B23" s="65" t="s">
        <v>18</v>
      </c>
      <c r="C23" s="115" t="s">
        <v>53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1:18" ht="15" customHeight="1">
      <c r="A24" s="96">
        <v>12</v>
      </c>
      <c r="B24" s="65" t="s">
        <v>37</v>
      </c>
      <c r="C24" s="118" t="s">
        <v>54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</row>
    <row r="25" spans="1:18" ht="15" customHeight="1">
      <c r="A25" s="96">
        <v>13</v>
      </c>
      <c r="B25" s="65" t="s">
        <v>36</v>
      </c>
      <c r="C25" s="118" t="s">
        <v>55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18" ht="15">
      <c r="A26" s="80"/>
      <c r="B26" s="81"/>
      <c r="C26" s="82"/>
      <c r="D26" s="83"/>
      <c r="E26" s="84"/>
      <c r="F26" s="82"/>
      <c r="G26" s="83"/>
      <c r="H26" s="84"/>
      <c r="I26" s="85"/>
      <c r="J26" s="86"/>
      <c r="K26" s="87"/>
      <c r="L26" s="85"/>
      <c r="M26" s="86"/>
      <c r="N26" s="87"/>
      <c r="O26" s="88"/>
      <c r="P26" s="89"/>
      <c r="Q26" s="90"/>
      <c r="R26" s="16"/>
    </row>
    <row r="27" spans="1:18" ht="15">
      <c r="A27" s="80"/>
      <c r="B27" s="81"/>
      <c r="C27" s="82"/>
      <c r="D27" s="83"/>
      <c r="E27" s="84"/>
      <c r="F27" s="82"/>
      <c r="G27" s="83"/>
      <c r="H27" s="84"/>
      <c r="I27" s="85"/>
      <c r="J27" s="86"/>
      <c r="K27" s="87"/>
      <c r="L27" s="85"/>
      <c r="M27" s="86"/>
      <c r="N27" s="87"/>
      <c r="O27" s="88"/>
      <c r="P27" s="89"/>
      <c r="Q27" s="90"/>
      <c r="R27" s="16"/>
    </row>
    <row r="28" spans="1:18" ht="15">
      <c r="A28" s="80"/>
      <c r="B28" s="81"/>
      <c r="C28" s="82"/>
      <c r="D28" s="83"/>
      <c r="E28" s="84"/>
      <c r="F28" s="82"/>
      <c r="G28" s="83"/>
      <c r="H28" s="84"/>
      <c r="I28" s="85"/>
      <c r="J28" s="86"/>
      <c r="K28" s="87"/>
      <c r="L28" s="85"/>
      <c r="M28" s="86"/>
      <c r="N28" s="87"/>
      <c r="O28" s="88"/>
      <c r="P28" s="89"/>
      <c r="Q28" s="90"/>
      <c r="R28" s="16"/>
    </row>
    <row r="29" ht="12.75">
      <c r="Q29"/>
    </row>
    <row r="30" spans="1:18" ht="12.75">
      <c r="A30" s="68"/>
      <c r="B30" s="74" t="s">
        <v>42</v>
      </c>
      <c r="R30" s="64"/>
    </row>
    <row r="31" spans="1:16" ht="15">
      <c r="A31" s="72"/>
      <c r="B31" s="30" t="s">
        <v>52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"/>
      <c r="P31" s="8"/>
    </row>
    <row r="32" spans="1:9" ht="15">
      <c r="A32" s="73"/>
      <c r="B32" s="107" t="s">
        <v>32</v>
      </c>
      <c r="C32" s="107"/>
      <c r="D32" s="107"/>
      <c r="E32" s="107"/>
      <c r="F32" s="107"/>
      <c r="G32" s="107"/>
      <c r="H32" s="107"/>
      <c r="I32" s="107"/>
    </row>
    <row r="33" spans="2:3" ht="12.75">
      <c r="B33" s="16"/>
      <c r="C33" s="16"/>
    </row>
    <row r="34" spans="2:3" ht="12.75">
      <c r="B34" s="16"/>
      <c r="C34" s="16"/>
    </row>
    <row r="35" spans="2:3" ht="12.75">
      <c r="B35" s="16"/>
      <c r="C35" s="16"/>
    </row>
    <row r="36" spans="2:3" ht="12.75">
      <c r="B36" s="16"/>
      <c r="C36" s="16"/>
    </row>
  </sheetData>
  <sheetProtection/>
  <mergeCells count="13">
    <mergeCell ref="B32:I32"/>
    <mergeCell ref="A11:B12"/>
    <mergeCell ref="C11:E11"/>
    <mergeCell ref="F11:H11"/>
    <mergeCell ref="I11:K11"/>
    <mergeCell ref="C23:R23"/>
    <mergeCell ref="C24:R24"/>
    <mergeCell ref="C25:R25"/>
    <mergeCell ref="L11:N11"/>
    <mergeCell ref="A8:R9"/>
    <mergeCell ref="B5:C5"/>
    <mergeCell ref="O11:Q11"/>
    <mergeCell ref="B6:C6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11.421875" defaultRowHeight="12.75"/>
  <cols>
    <col min="1" max="2" width="11.421875" style="9" customWidth="1"/>
    <col min="3" max="3" width="24.00390625" style="9" customWidth="1"/>
    <col min="4" max="5" width="6.57421875" style="9" bestFit="1" customWidth="1"/>
    <col min="6" max="6" width="7.57421875" style="9" bestFit="1" customWidth="1"/>
    <col min="7" max="12" width="6.57421875" style="9" bestFit="1" customWidth="1"/>
    <col min="13" max="14" width="6.57421875" style="9" customWidth="1"/>
    <col min="15" max="15" width="8.7109375" style="10" bestFit="1" customWidth="1"/>
    <col min="16" max="16" width="9.7109375" style="9" customWidth="1"/>
    <col min="17" max="16384" width="11.421875" style="9" customWidth="1"/>
  </cols>
  <sheetData>
    <row r="1" spans="2:16" ht="33.75" customHeight="1" thickBot="1">
      <c r="B1" s="12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3.5" thickBot="1">
      <c r="A2" s="23" t="s">
        <v>31</v>
      </c>
      <c r="B2" s="123" t="s">
        <v>8</v>
      </c>
      <c r="C2" s="124"/>
      <c r="D2" s="129" t="s">
        <v>44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1" t="s">
        <v>9</v>
      </c>
      <c r="P2" s="131" t="s">
        <v>10</v>
      </c>
    </row>
    <row r="3" spans="1:16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2" t="s">
        <v>2</v>
      </c>
      <c r="P3" s="132"/>
    </row>
    <row r="4" spans="1:16" ht="12.75" customHeight="1">
      <c r="A4" s="25">
        <v>1</v>
      </c>
      <c r="B4" s="119" t="s">
        <v>26</v>
      </c>
      <c r="C4" s="120"/>
      <c r="D4" s="17">
        <v>20</v>
      </c>
      <c r="E4" s="12">
        <v>24.2</v>
      </c>
      <c r="F4" s="12">
        <v>26.8</v>
      </c>
      <c r="G4" s="12">
        <v>28.3</v>
      </c>
      <c r="H4" s="12">
        <v>26.5</v>
      </c>
      <c r="I4" s="12">
        <v>24.5</v>
      </c>
      <c r="J4" s="12">
        <v>26</v>
      </c>
      <c r="K4" s="12">
        <v>25.5</v>
      </c>
      <c r="L4" s="12">
        <v>30.6</v>
      </c>
      <c r="M4" s="75">
        <v>23.5</v>
      </c>
      <c r="N4" s="75">
        <v>24.7</v>
      </c>
      <c r="O4" s="133">
        <f>SUM(D5:N5)</f>
        <v>2982.59346</v>
      </c>
      <c r="P4" s="137">
        <v>1</v>
      </c>
    </row>
    <row r="5" spans="1:16" ht="12.75" customHeight="1" thickBot="1">
      <c r="A5" s="26"/>
      <c r="B5" s="121"/>
      <c r="C5" s="122"/>
      <c r="D5" s="18">
        <f>SUM(D4*D4*D4/100+100)</f>
        <v>180</v>
      </c>
      <c r="E5" s="18">
        <f aca="true" t="shared" si="0" ref="E5:N5">SUM(E4*E4*E4/100+100)</f>
        <v>241.72487999999998</v>
      </c>
      <c r="F5" s="18">
        <f t="shared" si="0"/>
        <v>292.48832000000004</v>
      </c>
      <c r="G5" s="18">
        <f t="shared" si="0"/>
        <v>326.65187000000003</v>
      </c>
      <c r="H5" s="18">
        <f t="shared" si="0"/>
        <v>286.09625</v>
      </c>
      <c r="I5" s="18">
        <f t="shared" si="0"/>
        <v>247.06125</v>
      </c>
      <c r="J5" s="18">
        <f t="shared" si="0"/>
        <v>275.76</v>
      </c>
      <c r="K5" s="18">
        <f t="shared" si="0"/>
        <v>265.81375</v>
      </c>
      <c r="L5" s="18">
        <f t="shared" si="0"/>
        <v>386.52616000000006</v>
      </c>
      <c r="M5" s="18">
        <f t="shared" si="0"/>
        <v>229.77875</v>
      </c>
      <c r="N5" s="78">
        <f t="shared" si="0"/>
        <v>250.69223</v>
      </c>
      <c r="O5" s="134"/>
      <c r="P5" s="138"/>
    </row>
    <row r="6" spans="1:16" ht="12.75" customHeight="1">
      <c r="A6" s="25">
        <v>2</v>
      </c>
      <c r="B6" s="119" t="s">
        <v>14</v>
      </c>
      <c r="C6" s="120"/>
      <c r="D6" s="17">
        <v>25</v>
      </c>
      <c r="E6" s="12">
        <v>23.5</v>
      </c>
      <c r="F6" s="12">
        <v>25</v>
      </c>
      <c r="G6" s="12">
        <v>31.5</v>
      </c>
      <c r="H6" s="12">
        <v>24.5</v>
      </c>
      <c r="I6" s="12">
        <v>22</v>
      </c>
      <c r="J6" s="12">
        <v>29</v>
      </c>
      <c r="K6" s="12">
        <v>23.5</v>
      </c>
      <c r="L6" s="12">
        <v>30</v>
      </c>
      <c r="M6" s="76"/>
      <c r="N6" s="76"/>
      <c r="O6" s="133">
        <f>SUM(D7:N7)</f>
        <v>2552.0474999999997</v>
      </c>
      <c r="P6" s="137">
        <v>2</v>
      </c>
    </row>
    <row r="7" spans="1:16" ht="12.75" customHeight="1" thickBot="1">
      <c r="A7" s="26"/>
      <c r="B7" s="121"/>
      <c r="C7" s="122"/>
      <c r="D7" s="18">
        <f>SUM(D6*D6*D6/100+100)</f>
        <v>256.25</v>
      </c>
      <c r="E7" s="18">
        <f aca="true" t="shared" si="1" ref="E7:L7">SUM(E6*E6*E6/100+100)</f>
        <v>229.77875</v>
      </c>
      <c r="F7" s="18">
        <f t="shared" si="1"/>
        <v>256.25</v>
      </c>
      <c r="G7" s="18">
        <f t="shared" si="1"/>
        <v>412.55875</v>
      </c>
      <c r="H7" s="18">
        <f t="shared" si="1"/>
        <v>247.06125</v>
      </c>
      <c r="I7" s="18">
        <f t="shared" si="1"/>
        <v>206.48000000000002</v>
      </c>
      <c r="J7" s="18">
        <f t="shared" si="1"/>
        <v>343.89</v>
      </c>
      <c r="K7" s="18">
        <f t="shared" si="1"/>
        <v>229.77875</v>
      </c>
      <c r="L7" s="18">
        <f t="shared" si="1"/>
        <v>370</v>
      </c>
      <c r="M7" s="77"/>
      <c r="N7" s="77"/>
      <c r="O7" s="134"/>
      <c r="P7" s="138"/>
    </row>
    <row r="8" spans="1:16" ht="12.75" customHeight="1">
      <c r="A8" s="27">
        <v>4</v>
      </c>
      <c r="B8" s="119" t="s">
        <v>15</v>
      </c>
      <c r="C8" s="120"/>
      <c r="D8" s="17">
        <v>23</v>
      </c>
      <c r="E8" s="12">
        <v>20.5</v>
      </c>
      <c r="F8" s="12">
        <v>22</v>
      </c>
      <c r="G8" s="12">
        <v>22</v>
      </c>
      <c r="H8" s="12">
        <v>23</v>
      </c>
      <c r="I8" s="12">
        <v>23.5</v>
      </c>
      <c r="J8" s="12">
        <v>23</v>
      </c>
      <c r="K8" s="12">
        <v>24</v>
      </c>
      <c r="L8" s="13"/>
      <c r="M8" s="76"/>
      <c r="N8" s="76"/>
      <c r="O8" s="135">
        <f>SUM(D9:N9)</f>
        <v>1732.14</v>
      </c>
      <c r="P8" s="139">
        <v>3</v>
      </c>
    </row>
    <row r="9" spans="1:16" ht="12.75" customHeight="1" thickBot="1">
      <c r="A9" s="27"/>
      <c r="B9" s="121"/>
      <c r="C9" s="122"/>
      <c r="D9" s="18">
        <f>SUM(D8*D8*D8/100+100)</f>
        <v>221.67000000000002</v>
      </c>
      <c r="E9" s="18">
        <f aca="true" t="shared" si="2" ref="E9:K9">SUM(E8*E8*E8/100+100)</f>
        <v>186.15125</v>
      </c>
      <c r="F9" s="18">
        <f t="shared" si="2"/>
        <v>206.48000000000002</v>
      </c>
      <c r="G9" s="18">
        <f t="shared" si="2"/>
        <v>206.48000000000002</v>
      </c>
      <c r="H9" s="18">
        <f t="shared" si="2"/>
        <v>221.67000000000002</v>
      </c>
      <c r="I9" s="18">
        <f t="shared" si="2"/>
        <v>229.77875</v>
      </c>
      <c r="J9" s="18">
        <f t="shared" si="2"/>
        <v>221.67000000000002</v>
      </c>
      <c r="K9" s="18">
        <f t="shared" si="2"/>
        <v>238.24</v>
      </c>
      <c r="L9" s="15"/>
      <c r="M9" s="77"/>
      <c r="N9" s="77"/>
      <c r="O9" s="136"/>
      <c r="P9" s="140"/>
    </row>
    <row r="10" spans="1:16" ht="12.75" customHeight="1">
      <c r="A10" s="25">
        <v>5</v>
      </c>
      <c r="B10" s="119" t="s">
        <v>12</v>
      </c>
      <c r="C10" s="120"/>
      <c r="D10" s="17">
        <v>23.5</v>
      </c>
      <c r="E10" s="12">
        <v>26.5</v>
      </c>
      <c r="F10" s="12">
        <v>28.5</v>
      </c>
      <c r="G10" s="13"/>
      <c r="H10" s="13"/>
      <c r="I10" s="13"/>
      <c r="J10" s="13"/>
      <c r="K10" s="13"/>
      <c r="L10" s="13"/>
      <c r="M10" s="76"/>
      <c r="N10" s="76"/>
      <c r="O10" s="133">
        <f>SUM(D11:N11)</f>
        <v>847.36625</v>
      </c>
      <c r="P10" s="137">
        <v>4</v>
      </c>
    </row>
    <row r="11" spans="1:16" ht="12.75" customHeight="1" thickBot="1">
      <c r="A11" s="26"/>
      <c r="B11" s="121"/>
      <c r="C11" s="122"/>
      <c r="D11" s="18">
        <f>SUM(D10*D10*D10/100+100)</f>
        <v>229.77875</v>
      </c>
      <c r="E11" s="18">
        <f>SUM(E10*E10*E10/100+100)</f>
        <v>286.09625</v>
      </c>
      <c r="F11" s="18">
        <f>SUM(F10*F10*F10/100+100)</f>
        <v>331.49125000000004</v>
      </c>
      <c r="G11" s="14"/>
      <c r="H11" s="15"/>
      <c r="I11" s="15"/>
      <c r="J11" s="15"/>
      <c r="K11" s="15"/>
      <c r="L11" s="15"/>
      <c r="M11" s="77"/>
      <c r="N11" s="77"/>
      <c r="O11" s="134"/>
      <c r="P11" s="138"/>
    </row>
    <row r="12" spans="1:16" ht="12.75" customHeight="1">
      <c r="A12" s="25">
        <v>3</v>
      </c>
      <c r="B12" s="119" t="s">
        <v>45</v>
      </c>
      <c r="C12" s="120"/>
      <c r="D12" s="17">
        <v>28.5</v>
      </c>
      <c r="E12" s="12">
        <v>25.7</v>
      </c>
      <c r="F12" s="13"/>
      <c r="G12" s="13"/>
      <c r="H12" s="13"/>
      <c r="I12" s="13"/>
      <c r="J12" s="13"/>
      <c r="K12" s="13"/>
      <c r="L12" s="13"/>
      <c r="M12" s="76"/>
      <c r="N12" s="76"/>
      <c r="O12" s="133">
        <f>SUM(D13:N13)</f>
        <v>601.2371800000001</v>
      </c>
      <c r="P12" s="137">
        <v>5</v>
      </c>
    </row>
    <row r="13" spans="1:16" ht="12.75" customHeight="1" thickBot="1">
      <c r="A13" s="26"/>
      <c r="B13" s="121"/>
      <c r="C13" s="122"/>
      <c r="D13" s="18">
        <f>SUM(D12*D12*D12/100+100)</f>
        <v>331.49125000000004</v>
      </c>
      <c r="E13" s="18">
        <f>SUM(E12*E12*E12/100+100)</f>
        <v>269.74593000000004</v>
      </c>
      <c r="F13" s="14"/>
      <c r="G13" s="15"/>
      <c r="H13" s="15"/>
      <c r="I13" s="15"/>
      <c r="J13" s="15"/>
      <c r="K13" s="15"/>
      <c r="L13" s="15"/>
      <c r="M13" s="77"/>
      <c r="N13" s="77"/>
      <c r="O13" s="134"/>
      <c r="P13" s="138"/>
    </row>
    <row r="14" ht="12.75">
      <c r="F14" s="28"/>
    </row>
    <row r="15" ht="12.75">
      <c r="F15" s="28"/>
    </row>
    <row r="16" ht="12.75">
      <c r="F16" s="28"/>
    </row>
    <row r="18" ht="12.75">
      <c r="F18" s="29"/>
    </row>
  </sheetData>
  <sheetProtection/>
  <mergeCells count="20">
    <mergeCell ref="P12:P13"/>
    <mergeCell ref="P4:P5"/>
    <mergeCell ref="O4:O5"/>
    <mergeCell ref="P6:P7"/>
    <mergeCell ref="P10:P11"/>
    <mergeCell ref="P8:P9"/>
    <mergeCell ref="B12:C13"/>
    <mergeCell ref="B10:C11"/>
    <mergeCell ref="O12:O13"/>
    <mergeCell ref="B6:C7"/>
    <mergeCell ref="O10:O11"/>
    <mergeCell ref="B8:C9"/>
    <mergeCell ref="O8:O9"/>
    <mergeCell ref="O6:O7"/>
    <mergeCell ref="B4:C5"/>
    <mergeCell ref="B2:C3"/>
    <mergeCell ref="D3:N3"/>
    <mergeCell ref="B1:P1"/>
    <mergeCell ref="D2:N2"/>
    <mergeCell ref="P2:P3"/>
  </mergeCells>
  <printOptions horizontalCentered="1"/>
  <pageMargins left="0" right="0" top="0.984251968503937" bottom="0.3937007874015748" header="0" footer="0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75" zoomScaleNormal="75" zoomScaleSheetLayoutView="75" zoomScalePageLayoutView="0" workbookViewId="0" topLeftCell="A1">
      <selection activeCell="A7" sqref="A7"/>
    </sheetView>
  </sheetViews>
  <sheetFormatPr defaultColWidth="11.421875" defaultRowHeight="12.75"/>
  <cols>
    <col min="1" max="1" width="10.8515625" style="9" bestFit="1" customWidth="1"/>
    <col min="2" max="2" width="11.421875" style="9" customWidth="1"/>
    <col min="3" max="3" width="24.00390625" style="9" customWidth="1"/>
    <col min="4" max="10" width="6.57421875" style="9" bestFit="1" customWidth="1"/>
    <col min="11" max="11" width="8.7109375" style="10" bestFit="1" customWidth="1"/>
    <col min="12" max="12" width="10.00390625" style="9" bestFit="1" customWidth="1"/>
    <col min="13" max="16384" width="11.421875" style="9" customWidth="1"/>
  </cols>
  <sheetData>
    <row r="1" spans="2:13" ht="35.25" customHeight="1" thickBot="1">
      <c r="B1" s="12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2" ht="13.5" thickBot="1">
      <c r="A2" s="23" t="s">
        <v>31</v>
      </c>
      <c r="B2" s="123" t="s">
        <v>8</v>
      </c>
      <c r="C2" s="124"/>
      <c r="D2" s="129" t="s">
        <v>46</v>
      </c>
      <c r="E2" s="130"/>
      <c r="F2" s="130"/>
      <c r="G2" s="130"/>
      <c r="H2" s="130"/>
      <c r="I2" s="130"/>
      <c r="J2" s="130"/>
      <c r="K2" s="21" t="s">
        <v>9</v>
      </c>
      <c r="L2" s="131" t="s">
        <v>10</v>
      </c>
    </row>
    <row r="3" spans="1:12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22" t="s">
        <v>2</v>
      </c>
      <c r="L3" s="132"/>
    </row>
    <row r="4" spans="1:12" ht="12.75" customHeight="1">
      <c r="A4" s="25">
        <v>3</v>
      </c>
      <c r="B4" s="119" t="s">
        <v>27</v>
      </c>
      <c r="C4" s="120"/>
      <c r="D4" s="17">
        <v>25</v>
      </c>
      <c r="E4" s="12">
        <v>30</v>
      </c>
      <c r="F4" s="12">
        <v>22.5</v>
      </c>
      <c r="G4" s="12">
        <v>25</v>
      </c>
      <c r="H4" s="12">
        <v>29</v>
      </c>
      <c r="I4" s="13"/>
      <c r="J4" s="13"/>
      <c r="K4" s="141">
        <f>SUM(D5:J5)</f>
        <v>1440.2962499999999</v>
      </c>
      <c r="L4" s="139">
        <v>1</v>
      </c>
    </row>
    <row r="5" spans="1:12" ht="12.75" customHeight="1" thickBot="1">
      <c r="A5" s="26"/>
      <c r="B5" s="121"/>
      <c r="C5" s="122"/>
      <c r="D5" s="18">
        <f>SUM(D4*D4*D4/100+100)</f>
        <v>256.25</v>
      </c>
      <c r="E5" s="18">
        <f>SUM(E4*E4*E4/100+100)</f>
        <v>370</v>
      </c>
      <c r="F5" s="18">
        <f>SUM(F4*F4*F4/100+100)</f>
        <v>213.90625</v>
      </c>
      <c r="G5" s="18">
        <f>SUM(G4*G4*G4/100+100)</f>
        <v>256.25</v>
      </c>
      <c r="H5" s="18">
        <f>SUM(H4*H4*H4/100+100)</f>
        <v>343.89</v>
      </c>
      <c r="I5" s="14"/>
      <c r="J5" s="14"/>
      <c r="K5" s="142"/>
      <c r="L5" s="140"/>
    </row>
    <row r="6" spans="1:12" ht="12.75" customHeight="1">
      <c r="A6" s="25">
        <v>4</v>
      </c>
      <c r="B6" s="119" t="s">
        <v>13</v>
      </c>
      <c r="C6" s="120"/>
      <c r="D6" s="17">
        <v>22</v>
      </c>
      <c r="E6" s="12">
        <v>22.5</v>
      </c>
      <c r="F6" s="12">
        <v>22.7</v>
      </c>
      <c r="G6" s="12">
        <v>22.1</v>
      </c>
      <c r="H6" s="12">
        <v>26</v>
      </c>
      <c r="I6" s="13"/>
      <c r="J6" s="13"/>
      <c r="K6" s="141">
        <f>SUM(D7:J7)</f>
        <v>1121.0556900000001</v>
      </c>
      <c r="L6" s="145">
        <v>2</v>
      </c>
    </row>
    <row r="7" spans="1:12" ht="12.75" customHeight="1" thickBot="1">
      <c r="A7" s="26"/>
      <c r="B7" s="121"/>
      <c r="C7" s="122"/>
      <c r="D7" s="18">
        <f>SUM(D6*D6*D6/100+100)</f>
        <v>206.48000000000002</v>
      </c>
      <c r="E7" s="18">
        <f>SUM(E6*E6*E6/100+100)</f>
        <v>213.90625</v>
      </c>
      <c r="F7" s="18">
        <f>SUM(F6*F6*F6/100+100)</f>
        <v>216.97082999999998</v>
      </c>
      <c r="G7" s="18">
        <f>SUM(G6*G6*G6/100+100)</f>
        <v>207.93861000000004</v>
      </c>
      <c r="H7" s="18">
        <f>SUM(H6*H6*H6/100+100)</f>
        <v>275.76</v>
      </c>
      <c r="I7" s="15"/>
      <c r="J7" s="15"/>
      <c r="K7" s="142"/>
      <c r="L7" s="146"/>
    </row>
    <row r="8" spans="1:12" ht="12.75" customHeight="1">
      <c r="A8" s="25">
        <v>5</v>
      </c>
      <c r="B8" s="119" t="s">
        <v>47</v>
      </c>
      <c r="C8" s="120"/>
      <c r="D8" s="17">
        <v>24</v>
      </c>
      <c r="E8" s="12">
        <v>27.5</v>
      </c>
      <c r="F8" s="12">
        <v>25.2</v>
      </c>
      <c r="G8" s="13"/>
      <c r="H8" s="13"/>
      <c r="I8" s="13"/>
      <c r="J8" s="13"/>
      <c r="K8" s="141">
        <f>SUM(D9:J9)</f>
        <v>806.23883</v>
      </c>
      <c r="L8" s="139">
        <v>3</v>
      </c>
    </row>
    <row r="9" spans="1:12" ht="12.75" customHeight="1" thickBot="1">
      <c r="A9" s="26"/>
      <c r="B9" s="121"/>
      <c r="C9" s="122"/>
      <c r="D9" s="18">
        <f>SUM(D8*D8*D8/100+100)</f>
        <v>238.24</v>
      </c>
      <c r="E9" s="18">
        <f>SUM(E8*E8*E8/100+100)</f>
        <v>307.96875</v>
      </c>
      <c r="F9" s="18">
        <f>SUM(F8*F8*F8/100+100)</f>
        <v>260.03008</v>
      </c>
      <c r="G9" s="15"/>
      <c r="H9" s="15"/>
      <c r="I9" s="15"/>
      <c r="J9" s="15"/>
      <c r="K9" s="142"/>
      <c r="L9" s="140"/>
    </row>
    <row r="10" spans="1:12" ht="12.75" customHeight="1">
      <c r="A10" s="25">
        <v>2</v>
      </c>
      <c r="B10" s="119" t="s">
        <v>33</v>
      </c>
      <c r="C10" s="120"/>
      <c r="D10" s="17">
        <v>27.5</v>
      </c>
      <c r="E10" s="12">
        <v>25.5</v>
      </c>
      <c r="F10" s="12">
        <v>22.5</v>
      </c>
      <c r="G10" s="13"/>
      <c r="H10" s="13"/>
      <c r="I10" s="13"/>
      <c r="J10" s="13"/>
      <c r="K10" s="143">
        <f>SUM(D11:J11)</f>
        <v>787.68875</v>
      </c>
      <c r="L10" s="139">
        <v>4</v>
      </c>
    </row>
    <row r="11" spans="1:12" ht="12.75" customHeight="1" thickBot="1">
      <c r="A11" s="26"/>
      <c r="B11" s="121"/>
      <c r="C11" s="122"/>
      <c r="D11" s="18">
        <f>SUM(D10*D10*D10/100+100)</f>
        <v>307.96875</v>
      </c>
      <c r="E11" s="18">
        <f>SUM(E10*E10*E10/100+100)</f>
        <v>265.81375</v>
      </c>
      <c r="F11" s="18">
        <f>SUM(F10*F10*F10/100+100)</f>
        <v>213.90625</v>
      </c>
      <c r="G11" s="15"/>
      <c r="H11" s="15"/>
      <c r="I11" s="15"/>
      <c r="J11" s="15"/>
      <c r="K11" s="144"/>
      <c r="L11" s="140"/>
    </row>
    <row r="12" spans="1:12" ht="12.75" customHeight="1">
      <c r="A12" s="25">
        <v>1</v>
      </c>
      <c r="B12" s="119" t="s">
        <v>48</v>
      </c>
      <c r="C12" s="120"/>
      <c r="D12" s="17">
        <v>0</v>
      </c>
      <c r="E12" s="13"/>
      <c r="F12" s="13"/>
      <c r="G12" s="13"/>
      <c r="H12" s="13"/>
      <c r="I12" s="13"/>
      <c r="J12" s="13"/>
      <c r="K12" s="141">
        <f>SUM(D13:J13)</f>
        <v>0</v>
      </c>
      <c r="L12" s="139">
        <v>5.5</v>
      </c>
    </row>
    <row r="13" spans="1:12" ht="12.75" customHeight="1" thickBot="1">
      <c r="A13" s="26"/>
      <c r="B13" s="121"/>
      <c r="C13" s="122"/>
      <c r="D13" s="18">
        <v>0</v>
      </c>
      <c r="E13" s="15"/>
      <c r="F13" s="15"/>
      <c r="G13" s="15"/>
      <c r="H13" s="15"/>
      <c r="I13" s="15"/>
      <c r="J13" s="15"/>
      <c r="K13" s="142"/>
      <c r="L13" s="140"/>
    </row>
    <row r="14" ht="12.75">
      <c r="A14" s="28"/>
    </row>
    <row r="15" ht="12.75">
      <c r="A15" s="28"/>
    </row>
  </sheetData>
  <sheetProtection/>
  <mergeCells count="20">
    <mergeCell ref="B1:M1"/>
    <mergeCell ref="B12:C13"/>
    <mergeCell ref="B6:C7"/>
    <mergeCell ref="B2:C3"/>
    <mergeCell ref="D2:J2"/>
    <mergeCell ref="L2:L3"/>
    <mergeCell ref="D3:J3"/>
    <mergeCell ref="K8:K9"/>
    <mergeCell ref="L12:L13"/>
    <mergeCell ref="L4:L5"/>
    <mergeCell ref="K12:K13"/>
    <mergeCell ref="K10:K11"/>
    <mergeCell ref="B4:C5"/>
    <mergeCell ref="L8:L9"/>
    <mergeCell ref="L10:L11"/>
    <mergeCell ref="K6:K7"/>
    <mergeCell ref="K4:K5"/>
    <mergeCell ref="L6:L7"/>
    <mergeCell ref="B8:C9"/>
    <mergeCell ref="B10:C11"/>
  </mergeCells>
  <printOptions horizontalCentered="1"/>
  <pageMargins left="0" right="0" top="0.984251968503937" bottom="0.3937007874015748" header="0" footer="0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Normal="75" zoomScaleSheetLayoutView="75" zoomScalePageLayoutView="0" workbookViewId="0" topLeftCell="A1">
      <selection activeCell="A14" sqref="A14:IV17"/>
    </sheetView>
  </sheetViews>
  <sheetFormatPr defaultColWidth="11.421875" defaultRowHeight="12.75"/>
  <cols>
    <col min="1" max="1" width="10.8515625" style="9" bestFit="1" customWidth="1"/>
    <col min="2" max="2" width="11.421875" style="9" customWidth="1"/>
    <col min="3" max="3" width="24.00390625" style="9" customWidth="1"/>
    <col min="4" max="11" width="6.57421875" style="9" bestFit="1" customWidth="1"/>
    <col min="12" max="12" width="9.8515625" style="10" customWidth="1"/>
    <col min="13" max="16384" width="11.421875" style="9" customWidth="1"/>
  </cols>
  <sheetData>
    <row r="1" spans="2:14" ht="29.25" customHeight="1" thickBot="1">
      <c r="B1" s="12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3" ht="13.5" thickBot="1">
      <c r="A2" s="23" t="s">
        <v>31</v>
      </c>
      <c r="B2" s="123" t="s">
        <v>8</v>
      </c>
      <c r="C2" s="124"/>
      <c r="D2" s="129" t="s">
        <v>49</v>
      </c>
      <c r="E2" s="130"/>
      <c r="F2" s="130"/>
      <c r="G2" s="130"/>
      <c r="H2" s="130"/>
      <c r="I2" s="130"/>
      <c r="J2" s="130"/>
      <c r="K2" s="151"/>
      <c r="L2" s="21" t="s">
        <v>9</v>
      </c>
      <c r="M2" s="131" t="s">
        <v>10</v>
      </c>
    </row>
    <row r="3" spans="1:13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127"/>
      <c r="L3" s="22" t="s">
        <v>2</v>
      </c>
      <c r="M3" s="132"/>
    </row>
    <row r="4" spans="1:13" ht="12.75" customHeight="1">
      <c r="A4" s="25">
        <v>2</v>
      </c>
      <c r="B4" s="119" t="s">
        <v>13</v>
      </c>
      <c r="C4" s="120"/>
      <c r="D4" s="17">
        <v>27</v>
      </c>
      <c r="E4" s="12">
        <v>26.2</v>
      </c>
      <c r="F4" s="12">
        <v>20.5</v>
      </c>
      <c r="G4" s="12">
        <v>28.1</v>
      </c>
      <c r="H4" s="12">
        <v>25.3</v>
      </c>
      <c r="I4" s="12">
        <v>21.8</v>
      </c>
      <c r="J4" s="12">
        <v>26.5</v>
      </c>
      <c r="K4" s="76"/>
      <c r="L4" s="152">
        <f>SUM(D5:K5)</f>
        <v>1836.35028</v>
      </c>
      <c r="M4" s="147">
        <v>1</v>
      </c>
    </row>
    <row r="5" spans="1:13" ht="12.75" customHeight="1" thickBot="1">
      <c r="A5" s="26"/>
      <c r="B5" s="121"/>
      <c r="C5" s="122"/>
      <c r="D5" s="18">
        <f>SUM(D4*D4*D4/100+100)</f>
        <v>296.83000000000004</v>
      </c>
      <c r="E5" s="18">
        <f aca="true" t="shared" si="0" ref="E5:J5">SUM(E4*E4*E4/100+100)</f>
        <v>279.84727999999996</v>
      </c>
      <c r="F5" s="18">
        <f t="shared" si="0"/>
        <v>186.15125</v>
      </c>
      <c r="G5" s="18">
        <f t="shared" si="0"/>
        <v>321.88041000000004</v>
      </c>
      <c r="H5" s="18">
        <f t="shared" si="0"/>
        <v>261.94277</v>
      </c>
      <c r="I5" s="18">
        <f t="shared" si="0"/>
        <v>203.60232000000002</v>
      </c>
      <c r="J5" s="18">
        <f t="shared" si="0"/>
        <v>286.09625</v>
      </c>
      <c r="K5" s="91"/>
      <c r="L5" s="153"/>
      <c r="M5" s="148"/>
    </row>
    <row r="6" spans="1:13" ht="12.75" customHeight="1">
      <c r="A6" s="25">
        <v>3</v>
      </c>
      <c r="B6" s="119" t="s">
        <v>25</v>
      </c>
      <c r="C6" s="120"/>
      <c r="D6" s="17">
        <v>20.2</v>
      </c>
      <c r="E6" s="12">
        <v>24.5</v>
      </c>
      <c r="F6" s="12">
        <v>25.6</v>
      </c>
      <c r="G6" s="12">
        <v>27.5</v>
      </c>
      <c r="H6" s="12">
        <v>28.5</v>
      </c>
      <c r="I6" s="13"/>
      <c r="J6" s="13"/>
      <c r="K6" s="76"/>
      <c r="L6" s="152">
        <f>SUM(D7:K7)</f>
        <v>1336.71749</v>
      </c>
      <c r="M6" s="147">
        <v>2</v>
      </c>
    </row>
    <row r="7" spans="1:13" ht="12.75" customHeight="1" thickBot="1">
      <c r="A7" s="26"/>
      <c r="B7" s="121"/>
      <c r="C7" s="122"/>
      <c r="D7" s="18">
        <f>SUM(D6*D6*D6/100+100)</f>
        <v>182.42408</v>
      </c>
      <c r="E7" s="18">
        <f>SUM(E6*E6*E6/100+100)</f>
        <v>247.06125</v>
      </c>
      <c r="F7" s="18">
        <f>SUM(F6*F6*F6/100+100)</f>
        <v>267.77216000000004</v>
      </c>
      <c r="G7" s="18">
        <f>SUM(G6*G6*G6/100+100)</f>
        <v>307.96875</v>
      </c>
      <c r="H7" s="18">
        <f>SUM(H6*H6*H6/100+100)</f>
        <v>331.49125000000004</v>
      </c>
      <c r="I7" s="14"/>
      <c r="J7" s="14"/>
      <c r="K7" s="91"/>
      <c r="L7" s="153"/>
      <c r="M7" s="148"/>
    </row>
    <row r="8" spans="1:13" ht="12.75" customHeight="1">
      <c r="A8" s="25">
        <v>5</v>
      </c>
      <c r="B8" s="119" t="s">
        <v>33</v>
      </c>
      <c r="C8" s="120"/>
      <c r="D8" s="17">
        <v>25</v>
      </c>
      <c r="E8" s="12">
        <v>20</v>
      </c>
      <c r="F8" s="12">
        <v>24</v>
      </c>
      <c r="G8" s="12">
        <v>20</v>
      </c>
      <c r="H8" s="13"/>
      <c r="I8" s="13"/>
      <c r="J8" s="13"/>
      <c r="K8" s="76"/>
      <c r="L8" s="152">
        <f>SUM(D9:K9)</f>
        <v>854.49</v>
      </c>
      <c r="M8" s="147">
        <v>3</v>
      </c>
    </row>
    <row r="9" spans="1:13" ht="12.75" customHeight="1" thickBot="1">
      <c r="A9" s="26"/>
      <c r="B9" s="121"/>
      <c r="C9" s="122"/>
      <c r="D9" s="18">
        <f>SUM(D8*D8*D8/100+100)</f>
        <v>256.25</v>
      </c>
      <c r="E9" s="18">
        <f>SUM(E8*E8*E8/100+100)</f>
        <v>180</v>
      </c>
      <c r="F9" s="18">
        <f>SUM(F8*F8*F8/100+100)</f>
        <v>238.24</v>
      </c>
      <c r="G9" s="18">
        <f>SUM(G8*G8*G8/100+100)</f>
        <v>180</v>
      </c>
      <c r="H9" s="14"/>
      <c r="I9" s="15"/>
      <c r="J9" s="15"/>
      <c r="K9" s="77"/>
      <c r="L9" s="153"/>
      <c r="M9" s="148"/>
    </row>
    <row r="10" spans="1:13" ht="12.75" customHeight="1">
      <c r="A10" s="25">
        <v>1</v>
      </c>
      <c r="B10" s="119" t="s">
        <v>27</v>
      </c>
      <c r="C10" s="120"/>
      <c r="D10" s="17">
        <v>21.8</v>
      </c>
      <c r="E10" s="12">
        <v>24.2</v>
      </c>
      <c r="F10" s="13"/>
      <c r="G10" s="13"/>
      <c r="H10" s="13"/>
      <c r="I10" s="13"/>
      <c r="J10" s="13"/>
      <c r="K10" s="76"/>
      <c r="L10" s="152">
        <f>SUM(D11:K11)</f>
        <v>445.3272</v>
      </c>
      <c r="M10" s="147">
        <v>4</v>
      </c>
    </row>
    <row r="11" spans="1:13" ht="12.75" customHeight="1" thickBot="1">
      <c r="A11" s="26"/>
      <c r="B11" s="121"/>
      <c r="C11" s="122"/>
      <c r="D11" s="18">
        <f>SUM(D10*D10*D10/100+100)</f>
        <v>203.60232000000002</v>
      </c>
      <c r="E11" s="18">
        <f>SUM(E10*E10*E10/100+100)</f>
        <v>241.72487999999998</v>
      </c>
      <c r="F11" s="15"/>
      <c r="G11" s="15"/>
      <c r="H11" s="15"/>
      <c r="I11" s="15"/>
      <c r="J11" s="15"/>
      <c r="K11" s="77"/>
      <c r="L11" s="153"/>
      <c r="M11" s="148"/>
    </row>
    <row r="12" spans="1:13" ht="12.75" customHeight="1">
      <c r="A12" s="25">
        <v>4</v>
      </c>
      <c r="B12" s="119" t="s">
        <v>23</v>
      </c>
      <c r="C12" s="120"/>
      <c r="D12" s="17">
        <v>25</v>
      </c>
      <c r="E12" s="13"/>
      <c r="F12" s="13"/>
      <c r="G12" s="13"/>
      <c r="H12" s="13"/>
      <c r="I12" s="13"/>
      <c r="J12" s="13"/>
      <c r="K12" s="76"/>
      <c r="L12" s="152">
        <f>SUM(D13:K13)</f>
        <v>256.25</v>
      </c>
      <c r="M12" s="149">
        <v>5</v>
      </c>
    </row>
    <row r="13" spans="1:13" ht="12.75" customHeight="1" thickBot="1">
      <c r="A13" s="26"/>
      <c r="B13" s="121"/>
      <c r="C13" s="122"/>
      <c r="D13" s="18">
        <f>SUM(D12*D12*D12/100+100)</f>
        <v>256.25</v>
      </c>
      <c r="E13" s="15"/>
      <c r="F13" s="15"/>
      <c r="G13" s="15"/>
      <c r="H13" s="15"/>
      <c r="I13" s="15"/>
      <c r="J13" s="15"/>
      <c r="K13" s="77"/>
      <c r="L13" s="153"/>
      <c r="M13" s="150"/>
    </row>
  </sheetData>
  <sheetProtection/>
  <mergeCells count="20">
    <mergeCell ref="B12:C13"/>
    <mergeCell ref="L12:L13"/>
    <mergeCell ref="D3:K3"/>
    <mergeCell ref="L4:L5"/>
    <mergeCell ref="B8:C9"/>
    <mergeCell ref="L8:L9"/>
    <mergeCell ref="B10:C11"/>
    <mergeCell ref="L10:L11"/>
    <mergeCell ref="B6:C7"/>
    <mergeCell ref="L6:L7"/>
    <mergeCell ref="B1:N1"/>
    <mergeCell ref="M6:M7"/>
    <mergeCell ref="M8:M9"/>
    <mergeCell ref="M12:M13"/>
    <mergeCell ref="M10:M11"/>
    <mergeCell ref="D2:K2"/>
    <mergeCell ref="M2:M3"/>
    <mergeCell ref="M4:M5"/>
    <mergeCell ref="B2:C3"/>
    <mergeCell ref="B4:C5"/>
  </mergeCells>
  <printOptions horizontalCentered="1"/>
  <pageMargins left="0" right="0" top="0.984251968503937" bottom="0.3937007874015748" header="0" footer="0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75" zoomScaleNormal="75" zoomScaleSheetLayoutView="75" zoomScalePageLayoutView="0" workbookViewId="0" topLeftCell="A1">
      <selection activeCell="E24" sqref="E24"/>
    </sheetView>
  </sheetViews>
  <sheetFormatPr defaultColWidth="11.421875" defaultRowHeight="12.75"/>
  <cols>
    <col min="1" max="1" width="10.8515625" style="9" bestFit="1" customWidth="1"/>
    <col min="2" max="2" width="11.421875" style="9" customWidth="1"/>
    <col min="3" max="3" width="24.00390625" style="9" customWidth="1"/>
    <col min="4" max="6" width="6.57421875" style="9" bestFit="1" customWidth="1"/>
    <col min="7" max="7" width="6.28125" style="9" customWidth="1"/>
    <col min="8" max="9" width="6.7109375" style="9" customWidth="1"/>
    <col min="10" max="10" width="5.57421875" style="9" customWidth="1"/>
    <col min="11" max="11" width="7.00390625" style="9" customWidth="1"/>
    <col min="12" max="12" width="6.28125" style="9" customWidth="1"/>
    <col min="13" max="13" width="6.8515625" style="9" customWidth="1"/>
    <col min="14" max="14" width="9.8515625" style="10" customWidth="1"/>
    <col min="15" max="16384" width="11.421875" style="9" customWidth="1"/>
  </cols>
  <sheetData>
    <row r="1" spans="2:16" ht="35.25" customHeight="1" thickBot="1">
      <c r="B1" s="12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5" ht="13.5" thickBot="1">
      <c r="A2" s="23" t="s">
        <v>31</v>
      </c>
      <c r="B2" s="123" t="s">
        <v>8</v>
      </c>
      <c r="C2" s="124"/>
      <c r="D2" s="129" t="s">
        <v>50</v>
      </c>
      <c r="E2" s="130"/>
      <c r="F2" s="130"/>
      <c r="G2" s="130"/>
      <c r="H2" s="130"/>
      <c r="I2" s="130"/>
      <c r="J2" s="130"/>
      <c r="K2" s="130"/>
      <c r="L2" s="130"/>
      <c r="M2" s="130"/>
      <c r="N2" s="31" t="s">
        <v>9</v>
      </c>
      <c r="O2" s="131" t="s">
        <v>10</v>
      </c>
    </row>
    <row r="3" spans="1:15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127"/>
      <c r="L3" s="127"/>
      <c r="M3" s="162"/>
      <c r="N3" s="32" t="s">
        <v>2</v>
      </c>
      <c r="O3" s="132"/>
    </row>
    <row r="4" spans="1:15" ht="12.75" customHeight="1">
      <c r="A4" s="25">
        <v>4</v>
      </c>
      <c r="B4" s="119" t="s">
        <v>26</v>
      </c>
      <c r="C4" s="120"/>
      <c r="D4" s="17">
        <v>26</v>
      </c>
      <c r="E4" s="12">
        <v>28</v>
      </c>
      <c r="F4" s="12">
        <v>30.5</v>
      </c>
      <c r="G4" s="13"/>
      <c r="H4" s="13"/>
      <c r="I4" s="13"/>
      <c r="J4" s="13"/>
      <c r="K4" s="13"/>
      <c r="L4" s="13"/>
      <c r="M4" s="19"/>
      <c r="N4" s="160">
        <f>SUM(D5:M5)</f>
        <v>979.0062499999999</v>
      </c>
      <c r="O4" s="33">
        <v>1</v>
      </c>
    </row>
    <row r="5" spans="1:15" ht="12.75" customHeight="1" thickBot="1">
      <c r="A5" s="26"/>
      <c r="B5" s="121"/>
      <c r="C5" s="122"/>
      <c r="D5" s="18">
        <f>SUM(D4*D4*D4/100+100)</f>
        <v>275.76</v>
      </c>
      <c r="E5" s="18">
        <f>SUM(E4*E4*E4/100+100)</f>
        <v>319.52</v>
      </c>
      <c r="F5" s="18">
        <f>SUM(F4*F4*F4/100+100)</f>
        <v>383.72625</v>
      </c>
      <c r="G5" s="14"/>
      <c r="H5" s="14"/>
      <c r="I5" s="14"/>
      <c r="J5" s="15"/>
      <c r="K5" s="15"/>
      <c r="L5" s="15"/>
      <c r="M5" s="20"/>
      <c r="N5" s="161"/>
      <c r="O5" s="33"/>
    </row>
    <row r="6" spans="1:15" ht="12.75" customHeight="1">
      <c r="A6" s="25">
        <v>3</v>
      </c>
      <c r="B6" s="119" t="s">
        <v>12</v>
      </c>
      <c r="C6" s="120"/>
      <c r="D6" s="17">
        <v>23</v>
      </c>
      <c r="E6" s="12">
        <v>21</v>
      </c>
      <c r="F6" s="12">
        <v>23</v>
      </c>
      <c r="G6" s="12">
        <v>23</v>
      </c>
      <c r="H6" s="13"/>
      <c r="I6" s="13"/>
      <c r="J6" s="13"/>
      <c r="K6" s="13"/>
      <c r="L6" s="13"/>
      <c r="M6" s="19"/>
      <c r="N6" s="160">
        <f>SUM(D7:M7)</f>
        <v>857.6200000000001</v>
      </c>
      <c r="O6" s="147">
        <v>2</v>
      </c>
    </row>
    <row r="7" spans="1:15" ht="12.75" customHeight="1" thickBot="1">
      <c r="A7" s="26"/>
      <c r="B7" s="121"/>
      <c r="C7" s="122"/>
      <c r="D7" s="18">
        <f>SUM(D6*D6*D6/100+100)</f>
        <v>221.67000000000002</v>
      </c>
      <c r="E7" s="18">
        <f>SUM(E6*E6*E6/100+100)</f>
        <v>192.61</v>
      </c>
      <c r="F7" s="18">
        <f>SUM(F6*F6*F6/100+100)</f>
        <v>221.67000000000002</v>
      </c>
      <c r="G7" s="18">
        <f>SUM(G6*G6*G6/100+100)</f>
        <v>221.67000000000002</v>
      </c>
      <c r="H7" s="14"/>
      <c r="I7" s="15"/>
      <c r="J7" s="15"/>
      <c r="K7" s="15"/>
      <c r="L7" s="15"/>
      <c r="M7" s="20"/>
      <c r="N7" s="161"/>
      <c r="O7" s="148"/>
    </row>
    <row r="8" spans="1:15" ht="12.75" customHeight="1">
      <c r="A8" s="25">
        <v>5</v>
      </c>
      <c r="B8" s="119" t="s">
        <v>14</v>
      </c>
      <c r="C8" s="120"/>
      <c r="D8" s="17">
        <v>24</v>
      </c>
      <c r="E8" s="12">
        <v>21</v>
      </c>
      <c r="F8" s="13"/>
      <c r="G8" s="13"/>
      <c r="H8" s="13"/>
      <c r="I8" s="13"/>
      <c r="J8" s="13"/>
      <c r="K8" s="13"/>
      <c r="L8" s="13"/>
      <c r="M8" s="19"/>
      <c r="N8" s="160">
        <f>SUM(D9:M9)</f>
        <v>430.85</v>
      </c>
      <c r="O8" s="33">
        <v>3</v>
      </c>
    </row>
    <row r="9" spans="1:15" ht="12.75" customHeight="1" thickBot="1">
      <c r="A9" s="26"/>
      <c r="B9" s="121"/>
      <c r="C9" s="122"/>
      <c r="D9" s="18">
        <f>SUM(D8*D8*D8/100+100)</f>
        <v>238.24</v>
      </c>
      <c r="E9" s="18">
        <f>SUM(E8*E8*E8/100+100)</f>
        <v>192.61</v>
      </c>
      <c r="F9" s="14"/>
      <c r="G9" s="14"/>
      <c r="H9" s="15"/>
      <c r="I9" s="15"/>
      <c r="J9" s="15"/>
      <c r="K9" s="15"/>
      <c r="L9" s="15"/>
      <c r="M9" s="20"/>
      <c r="N9" s="161"/>
      <c r="O9" s="33"/>
    </row>
    <row r="10" spans="1:15" ht="12.75" customHeight="1">
      <c r="A10" s="25">
        <v>2</v>
      </c>
      <c r="B10" s="154" t="s">
        <v>15</v>
      </c>
      <c r="C10" s="155"/>
      <c r="D10" s="17">
        <v>21.7</v>
      </c>
      <c r="E10" s="13"/>
      <c r="F10" s="13"/>
      <c r="G10" s="13"/>
      <c r="H10" s="13"/>
      <c r="I10" s="13"/>
      <c r="J10" s="13"/>
      <c r="K10" s="13"/>
      <c r="L10" s="13"/>
      <c r="M10" s="19"/>
      <c r="N10" s="158">
        <f>SUM(D11:M11)</f>
        <v>202.18313</v>
      </c>
      <c r="O10" s="147">
        <v>4</v>
      </c>
    </row>
    <row r="11" spans="1:15" ht="12.75" customHeight="1" thickBot="1">
      <c r="A11" s="26"/>
      <c r="B11" s="156"/>
      <c r="C11" s="157"/>
      <c r="D11" s="18">
        <f>SUM(D10*D10*D10/100+100)</f>
        <v>202.18313</v>
      </c>
      <c r="E11" s="14"/>
      <c r="F11" s="14"/>
      <c r="G11" s="15"/>
      <c r="H11" s="15"/>
      <c r="I11" s="15"/>
      <c r="J11" s="15"/>
      <c r="K11" s="15"/>
      <c r="L11" s="15"/>
      <c r="M11" s="20"/>
      <c r="N11" s="159"/>
      <c r="O11" s="148"/>
    </row>
    <row r="12" spans="1:15" ht="12.75" customHeight="1">
      <c r="A12" s="25">
        <v>1</v>
      </c>
      <c r="B12" s="119" t="s">
        <v>45</v>
      </c>
      <c r="C12" s="120"/>
      <c r="D12" s="17">
        <v>0</v>
      </c>
      <c r="E12" s="13"/>
      <c r="F12" s="13"/>
      <c r="G12" s="13"/>
      <c r="H12" s="13"/>
      <c r="I12" s="13"/>
      <c r="J12" s="13"/>
      <c r="K12" s="13"/>
      <c r="L12" s="13"/>
      <c r="M12" s="19"/>
      <c r="N12" s="158">
        <f>SUM(D13:M13)</f>
        <v>0</v>
      </c>
      <c r="O12" s="147">
        <v>5.5</v>
      </c>
    </row>
    <row r="13" spans="1:15" ht="12.75" customHeight="1" thickBot="1">
      <c r="A13" s="26"/>
      <c r="B13" s="121"/>
      <c r="C13" s="122"/>
      <c r="D13" s="18">
        <v>0</v>
      </c>
      <c r="E13" s="14"/>
      <c r="F13" s="14"/>
      <c r="G13" s="15"/>
      <c r="H13" s="15"/>
      <c r="I13" s="15"/>
      <c r="J13" s="15"/>
      <c r="K13" s="15"/>
      <c r="L13" s="15"/>
      <c r="M13" s="20"/>
      <c r="N13" s="159"/>
      <c r="O13" s="148"/>
    </row>
  </sheetData>
  <sheetProtection/>
  <mergeCells count="18">
    <mergeCell ref="B1:P1"/>
    <mergeCell ref="B8:C9"/>
    <mergeCell ref="D2:M2"/>
    <mergeCell ref="O2:O3"/>
    <mergeCell ref="N4:N5"/>
    <mergeCell ref="B4:C5"/>
    <mergeCell ref="D3:M3"/>
    <mergeCell ref="B2:C3"/>
    <mergeCell ref="B6:C7"/>
    <mergeCell ref="O12:O13"/>
    <mergeCell ref="O6:O7"/>
    <mergeCell ref="N6:N7"/>
    <mergeCell ref="O10:O11"/>
    <mergeCell ref="N8:N9"/>
    <mergeCell ref="B10:C11"/>
    <mergeCell ref="N12:N13"/>
    <mergeCell ref="N10:N11"/>
    <mergeCell ref="B12:C13"/>
  </mergeCells>
  <printOptions horizontalCentered="1"/>
  <pageMargins left="0" right="0" top="0.984251968503937" bottom="0.3937007874015748" header="0" footer="0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75" zoomScaleNormal="75" zoomScaleSheetLayoutView="75" workbookViewId="0" topLeftCell="A1">
      <selection activeCell="G14" sqref="G14"/>
    </sheetView>
  </sheetViews>
  <sheetFormatPr defaultColWidth="11.421875" defaultRowHeight="12.75"/>
  <cols>
    <col min="1" max="1" width="10.8515625" style="9" bestFit="1" customWidth="1"/>
    <col min="2" max="2" width="11.421875" style="9" customWidth="1"/>
    <col min="3" max="3" width="24.00390625" style="9" customWidth="1"/>
    <col min="4" max="10" width="6.57421875" style="9" bestFit="1" customWidth="1"/>
    <col min="11" max="11" width="8.7109375" style="10" bestFit="1" customWidth="1"/>
    <col min="12" max="12" width="10.00390625" style="9" bestFit="1" customWidth="1"/>
    <col min="13" max="16384" width="11.421875" style="9" customWidth="1"/>
  </cols>
  <sheetData>
    <row r="1" spans="1:13" ht="35.25" customHeight="1" thickBot="1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2" ht="13.5" thickBot="1">
      <c r="A2" s="23" t="s">
        <v>31</v>
      </c>
      <c r="B2" s="123" t="s">
        <v>8</v>
      </c>
      <c r="C2" s="124"/>
      <c r="D2" s="129" t="s">
        <v>60</v>
      </c>
      <c r="E2" s="130"/>
      <c r="F2" s="130"/>
      <c r="G2" s="130"/>
      <c r="H2" s="130"/>
      <c r="I2" s="130"/>
      <c r="J2" s="130"/>
      <c r="K2" s="21" t="s">
        <v>9</v>
      </c>
      <c r="L2" s="131" t="s">
        <v>10</v>
      </c>
    </row>
    <row r="3" spans="1:12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22" t="s">
        <v>2</v>
      </c>
      <c r="L3" s="132"/>
    </row>
    <row r="4" spans="1:12" ht="12.75" customHeight="1">
      <c r="A4" s="25">
        <v>3</v>
      </c>
      <c r="B4" s="119" t="s">
        <v>33</v>
      </c>
      <c r="C4" s="120"/>
      <c r="D4" s="17">
        <v>25.5</v>
      </c>
      <c r="E4" s="12">
        <v>26.5</v>
      </c>
      <c r="F4" s="12">
        <v>27</v>
      </c>
      <c r="G4" s="12">
        <v>25</v>
      </c>
      <c r="H4" s="13"/>
      <c r="I4" s="13"/>
      <c r="J4" s="13"/>
      <c r="K4" s="141">
        <f>SUM(D5:J5)</f>
        <v>1104.9900000000002</v>
      </c>
      <c r="L4" s="139">
        <v>1</v>
      </c>
    </row>
    <row r="5" spans="1:12" ht="12.75" customHeight="1" thickBot="1">
      <c r="A5" s="26"/>
      <c r="B5" s="121"/>
      <c r="C5" s="122"/>
      <c r="D5" s="18">
        <f>SUM(D4*D4*D4/100+100)</f>
        <v>265.81375</v>
      </c>
      <c r="E5" s="18">
        <f>SUM(E4*E4*E4/100+100)</f>
        <v>286.09625</v>
      </c>
      <c r="F5" s="18">
        <f>SUM(F4*F4*F4/100+100)</f>
        <v>296.83000000000004</v>
      </c>
      <c r="G5" s="18">
        <f>SUM(G4*G4*G4/100+100)</f>
        <v>256.25</v>
      </c>
      <c r="H5" s="92"/>
      <c r="I5" s="14"/>
      <c r="J5" s="14"/>
      <c r="K5" s="142"/>
      <c r="L5" s="140"/>
    </row>
    <row r="6" spans="1:12" ht="12.75" customHeight="1">
      <c r="A6" s="25">
        <v>6</v>
      </c>
      <c r="B6" s="119" t="s">
        <v>13</v>
      </c>
      <c r="C6" s="120"/>
      <c r="D6" s="17">
        <v>23.5</v>
      </c>
      <c r="E6" s="12">
        <v>25.3</v>
      </c>
      <c r="F6" s="12">
        <v>22.1</v>
      </c>
      <c r="G6" s="13"/>
      <c r="H6" s="13"/>
      <c r="I6" s="13"/>
      <c r="J6" s="13"/>
      <c r="K6" s="141">
        <f>SUM(D7:J7)</f>
        <v>699.66013</v>
      </c>
      <c r="L6" s="145">
        <v>2</v>
      </c>
    </row>
    <row r="7" spans="1:12" ht="12.75" customHeight="1" thickBot="1">
      <c r="A7" s="26"/>
      <c r="B7" s="121"/>
      <c r="C7" s="122"/>
      <c r="D7" s="18">
        <f>SUM(D6*D6*D6/100+100)</f>
        <v>229.77875</v>
      </c>
      <c r="E7" s="18">
        <f>SUM(E6*E6*E6/100+100)</f>
        <v>261.94277</v>
      </c>
      <c r="F7" s="18">
        <f>SUM(F6*F6*F6/100+100)</f>
        <v>207.93861000000004</v>
      </c>
      <c r="G7" s="92"/>
      <c r="H7" s="92"/>
      <c r="I7" s="15"/>
      <c r="J7" s="15"/>
      <c r="K7" s="142"/>
      <c r="L7" s="146"/>
    </row>
    <row r="8" spans="1:12" ht="12.75" customHeight="1">
      <c r="A8" s="25">
        <v>4</v>
      </c>
      <c r="B8" s="119" t="s">
        <v>27</v>
      </c>
      <c r="C8" s="120"/>
      <c r="D8" s="17">
        <v>27</v>
      </c>
      <c r="E8" s="13"/>
      <c r="F8" s="13"/>
      <c r="G8" s="13"/>
      <c r="H8" s="13"/>
      <c r="I8" s="13"/>
      <c r="J8" s="13"/>
      <c r="K8" s="141">
        <f>SUM(D9:J9)</f>
        <v>296.83000000000004</v>
      </c>
      <c r="L8" s="139">
        <v>3</v>
      </c>
    </row>
    <row r="9" spans="1:12" ht="12.75" customHeight="1" thickBot="1">
      <c r="A9" s="26"/>
      <c r="B9" s="121"/>
      <c r="C9" s="122"/>
      <c r="D9" s="18">
        <f>SUM(D8*D8*D8/100+100)</f>
        <v>296.83000000000004</v>
      </c>
      <c r="E9" s="92"/>
      <c r="F9" s="92"/>
      <c r="G9" s="15"/>
      <c r="H9" s="15"/>
      <c r="I9" s="15"/>
      <c r="J9" s="15"/>
      <c r="K9" s="142"/>
      <c r="L9" s="140"/>
    </row>
    <row r="10" spans="1:12" ht="12.75" customHeight="1">
      <c r="A10" s="25">
        <v>5</v>
      </c>
      <c r="B10" s="119" t="s">
        <v>47</v>
      </c>
      <c r="C10" s="120"/>
      <c r="D10" s="17">
        <v>22</v>
      </c>
      <c r="E10" s="13"/>
      <c r="F10" s="13"/>
      <c r="G10" s="13"/>
      <c r="H10" s="13"/>
      <c r="I10" s="13"/>
      <c r="J10" s="13"/>
      <c r="K10" s="143">
        <f>SUM(D11:J11)</f>
        <v>206.48000000000002</v>
      </c>
      <c r="L10" s="139">
        <v>4</v>
      </c>
    </row>
    <row r="11" spans="1:12" ht="12.75" customHeight="1" thickBot="1">
      <c r="A11" s="26"/>
      <c r="B11" s="121"/>
      <c r="C11" s="122"/>
      <c r="D11" s="18">
        <f>SUM(D10*D10*D10/100+100)</f>
        <v>206.48000000000002</v>
      </c>
      <c r="E11" s="92"/>
      <c r="F11" s="92"/>
      <c r="G11" s="15"/>
      <c r="H11" s="15"/>
      <c r="I11" s="15"/>
      <c r="J11" s="15"/>
      <c r="K11" s="144"/>
      <c r="L11" s="140"/>
    </row>
    <row r="12" spans="1:12" ht="12.75" customHeight="1">
      <c r="A12" s="25">
        <v>1</v>
      </c>
      <c r="B12" s="119" t="s">
        <v>48</v>
      </c>
      <c r="C12" s="120"/>
      <c r="D12" s="17">
        <v>0</v>
      </c>
      <c r="E12" s="13"/>
      <c r="F12" s="13"/>
      <c r="G12" s="13"/>
      <c r="H12" s="13"/>
      <c r="I12" s="13"/>
      <c r="J12" s="13"/>
      <c r="K12" s="141">
        <f>SUM(D13:J13)</f>
        <v>0</v>
      </c>
      <c r="L12" s="139">
        <v>5.5</v>
      </c>
    </row>
    <row r="13" spans="1:12" ht="12.75" customHeight="1" thickBot="1">
      <c r="A13" s="26"/>
      <c r="B13" s="121"/>
      <c r="C13" s="122"/>
      <c r="D13" s="18">
        <v>0</v>
      </c>
      <c r="E13" s="15"/>
      <c r="F13" s="15"/>
      <c r="G13" s="15"/>
      <c r="H13" s="15"/>
      <c r="I13" s="15"/>
      <c r="J13" s="15"/>
      <c r="K13" s="142"/>
      <c r="L13" s="140"/>
    </row>
    <row r="14" ht="12.75">
      <c r="A14" s="28"/>
    </row>
    <row r="15" ht="12.75">
      <c r="A15" s="28"/>
    </row>
  </sheetData>
  <sheetProtection/>
  <mergeCells count="20">
    <mergeCell ref="K6:K7"/>
    <mergeCell ref="K4:K5"/>
    <mergeCell ref="L6:L7"/>
    <mergeCell ref="B10:C11"/>
    <mergeCell ref="B4:C5"/>
    <mergeCell ref="K12:K13"/>
    <mergeCell ref="K10:K11"/>
    <mergeCell ref="B8:C9"/>
    <mergeCell ref="L8:L9"/>
    <mergeCell ref="L10:L11"/>
    <mergeCell ref="A1:M1"/>
    <mergeCell ref="B12:C13"/>
    <mergeCell ref="B6:C7"/>
    <mergeCell ref="B2:C3"/>
    <mergeCell ref="D2:J2"/>
    <mergeCell ref="L2:L3"/>
    <mergeCell ref="D3:J3"/>
    <mergeCell ref="K8:K9"/>
    <mergeCell ref="L12:L13"/>
    <mergeCell ref="L4:L5"/>
  </mergeCells>
  <printOptions horizontalCentered="1"/>
  <pageMargins left="0" right="0" top="0.984251968503937" bottom="0.3937007874015748" header="0" footer="0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2" width="11.421875" style="9" customWidth="1"/>
    <col min="3" max="3" width="24.00390625" style="9" customWidth="1"/>
    <col min="4" max="5" width="6.57421875" style="9" bestFit="1" customWidth="1"/>
    <col min="6" max="6" width="7.57421875" style="9" bestFit="1" customWidth="1"/>
    <col min="7" max="9" width="6.57421875" style="9" bestFit="1" customWidth="1"/>
    <col min="10" max="10" width="8.7109375" style="10" bestFit="1" customWidth="1"/>
    <col min="11" max="11" width="9.7109375" style="9" customWidth="1"/>
    <col min="12" max="16384" width="11.421875" style="9" customWidth="1"/>
  </cols>
  <sheetData>
    <row r="1" spans="1:11" ht="33.75" customHeight="1" thickBo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3"/>
      <c r="K1" s="93"/>
    </row>
    <row r="2" spans="1:11" ht="13.5" thickBot="1">
      <c r="A2" s="23" t="s">
        <v>31</v>
      </c>
      <c r="B2" s="123" t="s">
        <v>8</v>
      </c>
      <c r="C2" s="124"/>
      <c r="D2" s="129" t="s">
        <v>59</v>
      </c>
      <c r="E2" s="130"/>
      <c r="F2" s="130"/>
      <c r="G2" s="130"/>
      <c r="H2" s="130"/>
      <c r="I2" s="130"/>
      <c r="J2" s="21" t="s">
        <v>9</v>
      </c>
      <c r="K2" s="131" t="s">
        <v>10</v>
      </c>
    </row>
    <row r="3" spans="1:11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22" t="s">
        <v>2</v>
      </c>
      <c r="K3" s="132"/>
    </row>
    <row r="4" spans="1:11" ht="12.75" customHeight="1">
      <c r="A4" s="25">
        <v>2</v>
      </c>
      <c r="B4" s="119" t="s">
        <v>12</v>
      </c>
      <c r="C4" s="120"/>
      <c r="D4" s="17">
        <v>28</v>
      </c>
      <c r="E4" s="12">
        <v>24.5</v>
      </c>
      <c r="F4" s="13"/>
      <c r="G4" s="13"/>
      <c r="H4" s="13"/>
      <c r="I4" s="13"/>
      <c r="J4" s="133">
        <f>SUM(D5:I5)</f>
        <v>566.58125</v>
      </c>
      <c r="K4" s="137">
        <v>1</v>
      </c>
    </row>
    <row r="5" spans="1:11" ht="12.75" customHeight="1" thickBot="1">
      <c r="A5" s="26"/>
      <c r="B5" s="121"/>
      <c r="C5" s="122"/>
      <c r="D5" s="18">
        <f>SUM(D4*D4*D4/100+100)</f>
        <v>319.52</v>
      </c>
      <c r="E5" s="18">
        <f>SUM(E4*E4*E4/100+100)</f>
        <v>247.06125</v>
      </c>
      <c r="F5" s="92"/>
      <c r="G5" s="92"/>
      <c r="H5" s="92"/>
      <c r="I5" s="92"/>
      <c r="J5" s="134"/>
      <c r="K5" s="138"/>
    </row>
    <row r="6" spans="1:11" ht="12.75" customHeight="1">
      <c r="A6" s="25">
        <v>4</v>
      </c>
      <c r="B6" s="119" t="s">
        <v>14</v>
      </c>
      <c r="C6" s="120"/>
      <c r="D6" s="17">
        <v>24.5</v>
      </c>
      <c r="E6" s="13"/>
      <c r="F6" s="13"/>
      <c r="G6" s="13"/>
      <c r="H6" s="13"/>
      <c r="I6" s="13"/>
      <c r="J6" s="133">
        <f>SUM(D7:I7)</f>
        <v>247.06125</v>
      </c>
      <c r="K6" s="137">
        <v>2</v>
      </c>
    </row>
    <row r="7" spans="1:11" ht="12.75" customHeight="1" thickBot="1">
      <c r="A7" s="26"/>
      <c r="B7" s="121"/>
      <c r="C7" s="122"/>
      <c r="D7" s="18">
        <f>SUM(D6*D6*D6/100+100)</f>
        <v>247.06125</v>
      </c>
      <c r="E7" s="92"/>
      <c r="F7" s="92"/>
      <c r="G7" s="92"/>
      <c r="H7" s="92"/>
      <c r="I7" s="92"/>
      <c r="J7" s="134"/>
      <c r="K7" s="138"/>
    </row>
    <row r="8" spans="1:11" ht="12.75" customHeight="1">
      <c r="A8" s="27">
        <v>3</v>
      </c>
      <c r="B8" s="119" t="s">
        <v>45</v>
      </c>
      <c r="C8" s="120"/>
      <c r="D8" s="17">
        <v>23.6</v>
      </c>
      <c r="E8" s="13"/>
      <c r="F8" s="13"/>
      <c r="G8" s="13"/>
      <c r="H8" s="13"/>
      <c r="I8" s="13"/>
      <c r="J8" s="135">
        <f>SUM(D9:I9)</f>
        <v>231.44256000000001</v>
      </c>
      <c r="K8" s="139">
        <v>3</v>
      </c>
    </row>
    <row r="9" spans="1:11" ht="12.75" customHeight="1" thickBot="1">
      <c r="A9" s="27"/>
      <c r="B9" s="121"/>
      <c r="C9" s="122"/>
      <c r="D9" s="18">
        <f>SUM(D8*D8*D8/100+100)</f>
        <v>231.44256000000001</v>
      </c>
      <c r="E9" s="92"/>
      <c r="F9" s="92"/>
      <c r="G9" s="92"/>
      <c r="H9" s="92"/>
      <c r="I9" s="92"/>
      <c r="J9" s="136"/>
      <c r="K9" s="140"/>
    </row>
    <row r="10" spans="1:11" ht="12.75" customHeight="1">
      <c r="A10" s="25">
        <v>5</v>
      </c>
      <c r="B10" s="119" t="s">
        <v>15</v>
      </c>
      <c r="C10" s="120"/>
      <c r="D10" s="17">
        <v>21.5</v>
      </c>
      <c r="E10" s="13"/>
      <c r="F10" s="13"/>
      <c r="G10" s="13"/>
      <c r="H10" s="13"/>
      <c r="I10" s="13"/>
      <c r="J10" s="133">
        <f>SUM(D11:I11)</f>
        <v>199.38375000000002</v>
      </c>
      <c r="K10" s="137">
        <v>4</v>
      </c>
    </row>
    <row r="11" spans="1:11" ht="12.75" customHeight="1" thickBot="1">
      <c r="A11" s="26"/>
      <c r="B11" s="121"/>
      <c r="C11" s="122"/>
      <c r="D11" s="18">
        <f>SUM(D10*D10*D10/100+100)</f>
        <v>199.38375000000002</v>
      </c>
      <c r="E11" s="92"/>
      <c r="F11" s="92"/>
      <c r="G11" s="14"/>
      <c r="H11" s="15"/>
      <c r="I11" s="15"/>
      <c r="J11" s="134"/>
      <c r="K11" s="138"/>
    </row>
    <row r="12" spans="1:11" ht="12.75" customHeight="1">
      <c r="A12" s="25">
        <v>6</v>
      </c>
      <c r="B12" s="119" t="s">
        <v>26</v>
      </c>
      <c r="C12" s="120"/>
      <c r="D12" s="17">
        <v>0</v>
      </c>
      <c r="E12" s="13"/>
      <c r="F12" s="13"/>
      <c r="G12" s="13"/>
      <c r="H12" s="13"/>
      <c r="I12" s="13"/>
      <c r="J12" s="133">
        <f>SUM(D13:I13)</f>
        <v>0</v>
      </c>
      <c r="K12" s="137">
        <v>5.5</v>
      </c>
    </row>
    <row r="13" spans="1:11" ht="12.75" customHeight="1" thickBot="1">
      <c r="A13" s="26"/>
      <c r="B13" s="121"/>
      <c r="C13" s="122"/>
      <c r="D13" s="18">
        <v>0</v>
      </c>
      <c r="E13" s="92"/>
      <c r="F13" s="14"/>
      <c r="G13" s="15"/>
      <c r="H13" s="15"/>
      <c r="I13" s="15"/>
      <c r="J13" s="134"/>
      <c r="K13" s="138"/>
    </row>
    <row r="14" ht="12.75">
      <c r="F14" s="28"/>
    </row>
    <row r="15" ht="12.75">
      <c r="F15" s="28"/>
    </row>
    <row r="16" ht="12.75">
      <c r="F16" s="28"/>
    </row>
    <row r="18" ht="12.75">
      <c r="F18" s="29"/>
    </row>
  </sheetData>
  <sheetProtection/>
  <mergeCells count="19">
    <mergeCell ref="B2:C3"/>
    <mergeCell ref="D3:I3"/>
    <mergeCell ref="D2:I2"/>
    <mergeCell ref="K2:K3"/>
    <mergeCell ref="B8:C9"/>
    <mergeCell ref="B4:C5"/>
    <mergeCell ref="J12:J13"/>
    <mergeCell ref="B6:C7"/>
    <mergeCell ref="J10:J11"/>
    <mergeCell ref="B10:C11"/>
    <mergeCell ref="J8:J9"/>
    <mergeCell ref="J6:J7"/>
    <mergeCell ref="B12:C13"/>
    <mergeCell ref="K12:K13"/>
    <mergeCell ref="K4:K5"/>
    <mergeCell ref="J4:J5"/>
    <mergeCell ref="K6:K7"/>
    <mergeCell ref="K10:K11"/>
    <mergeCell ref="K8:K9"/>
  </mergeCells>
  <printOptions horizontalCentered="1"/>
  <pageMargins left="0" right="0" top="0.984251968503937" bottom="0.3937007874015748" header="0" footer="0"/>
  <pageSetup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75" zoomScaleNormal="75" zoomScaleSheetLayoutView="75" workbookViewId="0" topLeftCell="A1">
      <selection activeCell="G20" sqref="G20"/>
    </sheetView>
  </sheetViews>
  <sheetFormatPr defaultColWidth="11.421875" defaultRowHeight="12.75"/>
  <cols>
    <col min="1" max="1" width="10.8515625" style="9" bestFit="1" customWidth="1"/>
    <col min="2" max="2" width="11.421875" style="9" customWidth="1"/>
    <col min="3" max="3" width="24.00390625" style="9" customWidth="1"/>
    <col min="4" max="6" width="6.57421875" style="9" bestFit="1" customWidth="1"/>
    <col min="7" max="7" width="6.28125" style="9" customWidth="1"/>
    <col min="8" max="9" width="6.7109375" style="9" customWidth="1"/>
    <col min="10" max="10" width="5.57421875" style="9" customWidth="1"/>
    <col min="11" max="11" width="7.00390625" style="9" customWidth="1"/>
    <col min="12" max="12" width="6.28125" style="9" customWidth="1"/>
    <col min="13" max="13" width="6.8515625" style="9" customWidth="1"/>
    <col min="14" max="14" width="9.8515625" style="10" customWidth="1"/>
    <col min="15" max="16384" width="11.421875" style="9" customWidth="1"/>
  </cols>
  <sheetData>
    <row r="1" spans="1:16" ht="35.25" customHeight="1" thickBot="1">
      <c r="A1" s="95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/>
      <c r="O1"/>
      <c r="P1"/>
    </row>
    <row r="2" spans="1:15" ht="13.5" thickBot="1">
      <c r="A2" s="23" t="s">
        <v>31</v>
      </c>
      <c r="B2" s="123" t="s">
        <v>8</v>
      </c>
      <c r="C2" s="124"/>
      <c r="D2" s="129" t="s">
        <v>58</v>
      </c>
      <c r="E2" s="130"/>
      <c r="F2" s="130"/>
      <c r="G2" s="130"/>
      <c r="H2" s="130"/>
      <c r="I2" s="130"/>
      <c r="J2" s="130"/>
      <c r="K2" s="130"/>
      <c r="L2" s="130"/>
      <c r="M2" s="130"/>
      <c r="N2" s="31" t="s">
        <v>9</v>
      </c>
      <c r="O2" s="131" t="s">
        <v>10</v>
      </c>
    </row>
    <row r="3" spans="1:15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127"/>
      <c r="L3" s="127"/>
      <c r="M3" s="162"/>
      <c r="N3" s="32" t="s">
        <v>2</v>
      </c>
      <c r="O3" s="132"/>
    </row>
    <row r="4" spans="1:15" ht="12.75" customHeight="1">
      <c r="A4" s="25">
        <v>2</v>
      </c>
      <c r="B4" s="119" t="s">
        <v>14</v>
      </c>
      <c r="C4" s="120"/>
      <c r="D4" s="17">
        <v>24.5</v>
      </c>
      <c r="E4" s="12">
        <v>26</v>
      </c>
      <c r="F4" s="12">
        <v>28</v>
      </c>
      <c r="G4" s="13"/>
      <c r="H4" s="13"/>
      <c r="I4" s="13"/>
      <c r="J4" s="13"/>
      <c r="K4" s="13"/>
      <c r="L4" s="13"/>
      <c r="M4" s="19"/>
      <c r="N4" s="160">
        <f>SUM(D5:M5)</f>
        <v>842.34125</v>
      </c>
      <c r="O4" s="33">
        <v>1</v>
      </c>
    </row>
    <row r="5" spans="1:15" ht="12.75" customHeight="1" thickBot="1">
      <c r="A5" s="26"/>
      <c r="B5" s="121"/>
      <c r="C5" s="122"/>
      <c r="D5" s="18">
        <f>SUM(D4*D4*D4/100+100)</f>
        <v>247.06125</v>
      </c>
      <c r="E5" s="18">
        <f>SUM(E4*E4*E4/100+100)</f>
        <v>275.76</v>
      </c>
      <c r="F5" s="18">
        <f>SUM(F4*F4*F4/100+100)</f>
        <v>319.52</v>
      </c>
      <c r="G5" s="14"/>
      <c r="H5" s="14"/>
      <c r="I5" s="14"/>
      <c r="J5" s="15"/>
      <c r="K5" s="15"/>
      <c r="L5" s="15"/>
      <c r="M5" s="20"/>
      <c r="N5" s="161"/>
      <c r="O5" s="33"/>
    </row>
    <row r="6" spans="1:15" ht="12.75" customHeight="1">
      <c r="A6" s="25">
        <v>6</v>
      </c>
      <c r="B6" s="119" t="s">
        <v>45</v>
      </c>
      <c r="C6" s="120"/>
      <c r="D6" s="17">
        <v>22</v>
      </c>
      <c r="E6" s="12">
        <v>24.5</v>
      </c>
      <c r="F6" s="12">
        <v>25</v>
      </c>
      <c r="G6" s="13"/>
      <c r="H6" s="13"/>
      <c r="I6" s="13"/>
      <c r="J6" s="13"/>
      <c r="K6" s="13"/>
      <c r="L6" s="13"/>
      <c r="M6" s="19"/>
      <c r="N6" s="160">
        <f>SUM(D7:M7)</f>
        <v>709.79125</v>
      </c>
      <c r="O6" s="147">
        <v>2</v>
      </c>
    </row>
    <row r="7" spans="1:15" ht="12.75" customHeight="1" thickBot="1">
      <c r="A7" s="26"/>
      <c r="B7" s="121"/>
      <c r="C7" s="122"/>
      <c r="D7" s="18">
        <f>SUM(D6*D6*D6/100+100)</f>
        <v>206.48000000000002</v>
      </c>
      <c r="E7" s="18">
        <f>SUM(E6*E6*E6/100+100)</f>
        <v>247.06125</v>
      </c>
      <c r="F7" s="18">
        <f>SUM(F6*F6*F6/100+100)</f>
        <v>256.25</v>
      </c>
      <c r="G7" s="92"/>
      <c r="H7" s="14"/>
      <c r="I7" s="15"/>
      <c r="J7" s="15"/>
      <c r="K7" s="15"/>
      <c r="L7" s="15"/>
      <c r="M7" s="20"/>
      <c r="N7" s="161"/>
      <c r="O7" s="148"/>
    </row>
    <row r="8" spans="1:15" ht="12.75" customHeight="1">
      <c r="A8" s="25">
        <v>3</v>
      </c>
      <c r="B8" s="154" t="s">
        <v>15</v>
      </c>
      <c r="C8" s="155"/>
      <c r="D8" s="17">
        <v>26.5</v>
      </c>
      <c r="E8" s="12">
        <v>24.7</v>
      </c>
      <c r="F8" s="13"/>
      <c r="G8" s="13"/>
      <c r="H8" s="13"/>
      <c r="I8" s="13"/>
      <c r="J8" s="13"/>
      <c r="K8" s="13"/>
      <c r="L8" s="13"/>
      <c r="M8" s="19"/>
      <c r="N8" s="160">
        <f>SUM(D9:M9)</f>
        <v>536.7884799999999</v>
      </c>
      <c r="O8" s="33">
        <v>3</v>
      </c>
    </row>
    <row r="9" spans="1:15" ht="12.75" customHeight="1" thickBot="1">
      <c r="A9" s="26"/>
      <c r="B9" s="156"/>
      <c r="C9" s="157"/>
      <c r="D9" s="18">
        <f>SUM(D8*D8*D8/100+100)</f>
        <v>286.09625</v>
      </c>
      <c r="E9" s="18">
        <f>SUM(E8*E8*E8/100+100)</f>
        <v>250.69223</v>
      </c>
      <c r="F9" s="14"/>
      <c r="G9" s="14"/>
      <c r="H9" s="15"/>
      <c r="I9" s="15"/>
      <c r="J9" s="15"/>
      <c r="K9" s="15"/>
      <c r="L9" s="15"/>
      <c r="M9" s="20"/>
      <c r="N9" s="161"/>
      <c r="O9" s="33"/>
    </row>
    <row r="10" spans="1:15" ht="12.75" customHeight="1">
      <c r="A10" s="25">
        <v>2</v>
      </c>
      <c r="B10" s="119" t="s">
        <v>26</v>
      </c>
      <c r="C10" s="120"/>
      <c r="D10" s="17">
        <v>28</v>
      </c>
      <c r="E10" s="13"/>
      <c r="F10" s="13"/>
      <c r="G10" s="13"/>
      <c r="H10" s="13"/>
      <c r="I10" s="13"/>
      <c r="J10" s="13"/>
      <c r="K10" s="13"/>
      <c r="L10" s="13"/>
      <c r="M10" s="19"/>
      <c r="N10" s="158">
        <f>SUM(D11:M11)</f>
        <v>319.52</v>
      </c>
      <c r="O10" s="147">
        <v>4</v>
      </c>
    </row>
    <row r="11" spans="1:15" ht="12.75" customHeight="1" thickBot="1">
      <c r="A11" s="26"/>
      <c r="B11" s="121"/>
      <c r="C11" s="122"/>
      <c r="D11" s="18">
        <f>SUM(D10*D10*D10/100+100)</f>
        <v>319.52</v>
      </c>
      <c r="E11" s="14"/>
      <c r="F11" s="14"/>
      <c r="G11" s="15"/>
      <c r="H11" s="15"/>
      <c r="I11" s="15"/>
      <c r="J11" s="15"/>
      <c r="K11" s="15"/>
      <c r="L11" s="15"/>
      <c r="M11" s="20"/>
      <c r="N11" s="159"/>
      <c r="O11" s="148"/>
    </row>
    <row r="12" spans="1:15" ht="12.75" customHeight="1">
      <c r="A12" s="25">
        <v>1</v>
      </c>
      <c r="B12" s="119" t="s">
        <v>12</v>
      </c>
      <c r="C12" s="120"/>
      <c r="D12" s="17">
        <v>24.2</v>
      </c>
      <c r="E12" s="13"/>
      <c r="F12" s="13"/>
      <c r="G12" s="13"/>
      <c r="H12" s="13"/>
      <c r="I12" s="13"/>
      <c r="J12" s="13"/>
      <c r="K12" s="13"/>
      <c r="L12" s="13"/>
      <c r="M12" s="19"/>
      <c r="N12" s="158">
        <f>SUM(D13:M13)</f>
        <v>241.72487999999998</v>
      </c>
      <c r="O12" s="147">
        <v>5</v>
      </c>
    </row>
    <row r="13" spans="1:15" ht="12.75" customHeight="1" thickBot="1">
      <c r="A13" s="26"/>
      <c r="B13" s="121"/>
      <c r="C13" s="122"/>
      <c r="D13" s="18">
        <f>SUM(D12*D12*D12/100+100)</f>
        <v>241.72487999999998</v>
      </c>
      <c r="E13" s="14"/>
      <c r="F13" s="14"/>
      <c r="G13" s="15"/>
      <c r="H13" s="15"/>
      <c r="I13" s="15"/>
      <c r="J13" s="15"/>
      <c r="K13" s="15"/>
      <c r="L13" s="15"/>
      <c r="M13" s="20"/>
      <c r="N13" s="159"/>
      <c r="O13" s="148"/>
    </row>
  </sheetData>
  <sheetProtection/>
  <mergeCells count="17">
    <mergeCell ref="O12:O13"/>
    <mergeCell ref="O6:O7"/>
    <mergeCell ref="N6:N7"/>
    <mergeCell ref="O10:O11"/>
    <mergeCell ref="N8:N9"/>
    <mergeCell ref="N12:N13"/>
    <mergeCell ref="N10:N11"/>
    <mergeCell ref="B10:C11"/>
    <mergeCell ref="D3:M3"/>
    <mergeCell ref="B2:C3"/>
    <mergeCell ref="B12:C13"/>
    <mergeCell ref="B8:C9"/>
    <mergeCell ref="B6:C7"/>
    <mergeCell ref="B4:C5"/>
    <mergeCell ref="D2:M2"/>
    <mergeCell ref="O2:O3"/>
    <mergeCell ref="N4:N5"/>
  </mergeCells>
  <printOptions horizontalCentered="1"/>
  <pageMargins left="0" right="0" top="0.984251968503937" bottom="0.3937007874015748" header="0" footer="0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10.8515625" style="9" bestFit="1" customWidth="1"/>
    <col min="2" max="2" width="11.421875" style="9" customWidth="1"/>
    <col min="3" max="3" width="24.00390625" style="9" customWidth="1"/>
    <col min="4" max="11" width="6.57421875" style="9" bestFit="1" customWidth="1"/>
    <col min="12" max="12" width="9.8515625" style="10" customWidth="1"/>
    <col min="13" max="16384" width="11.421875" style="9" customWidth="1"/>
  </cols>
  <sheetData>
    <row r="1" spans="1:15" ht="29.25" customHeight="1" thickBot="1">
      <c r="A1" s="95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/>
      <c r="O1"/>
    </row>
    <row r="2" spans="1:13" ht="13.5" thickBot="1">
      <c r="A2" s="23" t="s">
        <v>31</v>
      </c>
      <c r="B2" s="123" t="s">
        <v>8</v>
      </c>
      <c r="C2" s="124"/>
      <c r="D2" s="129" t="s">
        <v>57</v>
      </c>
      <c r="E2" s="130"/>
      <c r="F2" s="130"/>
      <c r="G2" s="130"/>
      <c r="H2" s="130"/>
      <c r="I2" s="130"/>
      <c r="J2" s="130"/>
      <c r="K2" s="151"/>
      <c r="L2" s="21" t="s">
        <v>9</v>
      </c>
      <c r="M2" s="131" t="s">
        <v>10</v>
      </c>
    </row>
    <row r="3" spans="1:13" ht="13.5" thickBot="1">
      <c r="A3" s="24" t="s">
        <v>30</v>
      </c>
      <c r="B3" s="125"/>
      <c r="C3" s="126"/>
      <c r="D3" s="127" t="s">
        <v>28</v>
      </c>
      <c r="E3" s="127"/>
      <c r="F3" s="127"/>
      <c r="G3" s="127"/>
      <c r="H3" s="127"/>
      <c r="I3" s="127"/>
      <c r="J3" s="127"/>
      <c r="K3" s="127"/>
      <c r="L3" s="22" t="s">
        <v>2</v>
      </c>
      <c r="M3" s="132"/>
    </row>
    <row r="4" spans="1:13" ht="12.75" customHeight="1">
      <c r="A4" s="25">
        <v>3</v>
      </c>
      <c r="B4" s="119" t="s">
        <v>25</v>
      </c>
      <c r="C4" s="120"/>
      <c r="D4" s="17">
        <v>27.2</v>
      </c>
      <c r="E4" s="12">
        <v>27</v>
      </c>
      <c r="F4" s="12">
        <v>25.5</v>
      </c>
      <c r="G4" s="12">
        <v>24</v>
      </c>
      <c r="H4" s="12">
        <v>23.7</v>
      </c>
      <c r="I4" s="12">
        <v>23.5</v>
      </c>
      <c r="J4" s="13"/>
      <c r="K4" s="76"/>
      <c r="L4" s="152">
        <f>SUM(D5:K5)</f>
        <v>1565.0195099999999</v>
      </c>
      <c r="M4" s="147">
        <v>1</v>
      </c>
    </row>
    <row r="5" spans="1:13" ht="12.75" customHeight="1" thickBot="1">
      <c r="A5" s="26"/>
      <c r="B5" s="121"/>
      <c r="C5" s="122"/>
      <c r="D5" s="18">
        <f aca="true" t="shared" si="0" ref="D5:I5">SUM(D4*D4*D4/100+100)</f>
        <v>301.23648</v>
      </c>
      <c r="E5" s="18">
        <f t="shared" si="0"/>
        <v>296.83000000000004</v>
      </c>
      <c r="F5" s="18">
        <f t="shared" si="0"/>
        <v>265.81375</v>
      </c>
      <c r="G5" s="18">
        <f t="shared" si="0"/>
        <v>238.24</v>
      </c>
      <c r="H5" s="18">
        <f t="shared" si="0"/>
        <v>233.12052999999997</v>
      </c>
      <c r="I5" s="18">
        <f t="shared" si="0"/>
        <v>229.77875</v>
      </c>
      <c r="J5" s="92"/>
      <c r="K5" s="91"/>
      <c r="L5" s="153"/>
      <c r="M5" s="148"/>
    </row>
    <row r="6" spans="1:13" ht="12.75" customHeight="1">
      <c r="A6" s="25">
        <v>5</v>
      </c>
      <c r="B6" s="119" t="s">
        <v>23</v>
      </c>
      <c r="C6" s="120"/>
      <c r="D6" s="17">
        <v>24.5</v>
      </c>
      <c r="E6" s="12">
        <v>24.8</v>
      </c>
      <c r="F6" s="12">
        <v>27.5</v>
      </c>
      <c r="G6" s="12">
        <v>28.5</v>
      </c>
      <c r="H6" s="13"/>
      <c r="I6" s="13"/>
      <c r="J6" s="13"/>
      <c r="K6" s="76"/>
      <c r="L6" s="152">
        <f>SUM(D7:K7)</f>
        <v>1139.0511700000002</v>
      </c>
      <c r="M6" s="147">
        <v>2</v>
      </c>
    </row>
    <row r="7" spans="1:13" ht="12.75" customHeight="1" thickBot="1">
      <c r="A7" s="26"/>
      <c r="B7" s="121"/>
      <c r="C7" s="122"/>
      <c r="D7" s="18">
        <f>SUM(D6*D6*D6/100+100)</f>
        <v>247.06125</v>
      </c>
      <c r="E7" s="18">
        <f>SUM(E6*E6*E6/100+100)</f>
        <v>252.52992000000003</v>
      </c>
      <c r="F7" s="18">
        <f>SUM(F6*F6*F6/100+100)</f>
        <v>307.96875</v>
      </c>
      <c r="G7" s="18">
        <f>SUM(G6*G6*G6/100+100)</f>
        <v>331.49125000000004</v>
      </c>
      <c r="H7" s="92"/>
      <c r="I7" s="14"/>
      <c r="J7" s="14"/>
      <c r="K7" s="91"/>
      <c r="L7" s="153"/>
      <c r="M7" s="148"/>
    </row>
    <row r="8" spans="1:13" ht="12.75" customHeight="1">
      <c r="A8" s="25">
        <v>6</v>
      </c>
      <c r="B8" s="119" t="s">
        <v>33</v>
      </c>
      <c r="C8" s="120"/>
      <c r="D8" s="17">
        <v>25</v>
      </c>
      <c r="E8" s="12">
        <v>25.5</v>
      </c>
      <c r="F8" s="12">
        <v>23.5</v>
      </c>
      <c r="G8" s="12">
        <v>24</v>
      </c>
      <c r="H8" s="13"/>
      <c r="I8" s="13"/>
      <c r="J8" s="13"/>
      <c r="K8" s="76"/>
      <c r="L8" s="152">
        <f>SUM(D9:K9)</f>
        <v>990.0825</v>
      </c>
      <c r="M8" s="147">
        <v>3</v>
      </c>
    </row>
    <row r="9" spans="1:13" ht="12.75" customHeight="1" thickBot="1">
      <c r="A9" s="26"/>
      <c r="B9" s="121"/>
      <c r="C9" s="122"/>
      <c r="D9" s="18">
        <f>SUM(D8*D8*D8/100+100)</f>
        <v>256.25</v>
      </c>
      <c r="E9" s="18">
        <f>SUM(E8*E8*E8/100+100)</f>
        <v>265.81375</v>
      </c>
      <c r="F9" s="18">
        <f>SUM(F8*F8*F8/100+100)</f>
        <v>229.77875</v>
      </c>
      <c r="G9" s="18">
        <f>SUM(G8*G8*G8/100+100)</f>
        <v>238.24</v>
      </c>
      <c r="H9" s="14"/>
      <c r="I9" s="15"/>
      <c r="J9" s="15"/>
      <c r="K9" s="77"/>
      <c r="L9" s="153"/>
      <c r="M9" s="148"/>
    </row>
    <row r="10" spans="1:13" ht="12.75" customHeight="1">
      <c r="A10" s="25">
        <v>2</v>
      </c>
      <c r="B10" s="119" t="s">
        <v>27</v>
      </c>
      <c r="C10" s="120"/>
      <c r="D10" s="17">
        <v>25.5</v>
      </c>
      <c r="E10" s="12">
        <v>27.5</v>
      </c>
      <c r="F10" s="13"/>
      <c r="G10" s="13"/>
      <c r="H10" s="13"/>
      <c r="I10" s="13"/>
      <c r="J10" s="13"/>
      <c r="K10" s="76"/>
      <c r="L10" s="152">
        <f>SUM(D11:K11)</f>
        <v>573.7825</v>
      </c>
      <c r="M10" s="147">
        <v>4</v>
      </c>
    </row>
    <row r="11" spans="1:13" ht="12.75" customHeight="1" thickBot="1">
      <c r="A11" s="26"/>
      <c r="B11" s="121"/>
      <c r="C11" s="122"/>
      <c r="D11" s="18">
        <f>SUM(D10*D10*D10/100+100)</f>
        <v>265.81375</v>
      </c>
      <c r="E11" s="18">
        <f>SUM(E10*E10*E10/100+100)</f>
        <v>307.96875</v>
      </c>
      <c r="F11" s="15"/>
      <c r="G11" s="15"/>
      <c r="H11" s="15"/>
      <c r="I11" s="15"/>
      <c r="J11" s="15"/>
      <c r="K11" s="77"/>
      <c r="L11" s="153"/>
      <c r="M11" s="148"/>
    </row>
    <row r="12" spans="1:13" ht="12.75" customHeight="1">
      <c r="A12" s="25">
        <v>4</v>
      </c>
      <c r="B12" s="119" t="s">
        <v>13</v>
      </c>
      <c r="C12" s="120"/>
      <c r="D12" s="17">
        <v>0</v>
      </c>
      <c r="E12" s="13"/>
      <c r="F12" s="13"/>
      <c r="G12" s="13"/>
      <c r="H12" s="13"/>
      <c r="I12" s="13"/>
      <c r="J12" s="13"/>
      <c r="K12" s="76"/>
      <c r="L12" s="152">
        <f>SUM(D13:K13)</f>
        <v>0</v>
      </c>
      <c r="M12" s="149">
        <v>5.5</v>
      </c>
    </row>
    <row r="13" spans="1:13" ht="12.75" customHeight="1" thickBot="1">
      <c r="A13" s="26"/>
      <c r="B13" s="121"/>
      <c r="C13" s="122"/>
      <c r="D13" s="18">
        <v>0</v>
      </c>
      <c r="E13" s="15"/>
      <c r="F13" s="15"/>
      <c r="G13" s="15"/>
      <c r="H13" s="15"/>
      <c r="I13" s="15"/>
      <c r="J13" s="15"/>
      <c r="K13" s="77"/>
      <c r="L13" s="153"/>
      <c r="M13" s="163"/>
    </row>
  </sheetData>
  <sheetProtection/>
  <mergeCells count="19">
    <mergeCell ref="B12:C13"/>
    <mergeCell ref="D2:K2"/>
    <mergeCell ref="M2:M3"/>
    <mergeCell ref="M4:M5"/>
    <mergeCell ref="B2:C3"/>
    <mergeCell ref="M6:M7"/>
    <mergeCell ref="M8:M9"/>
    <mergeCell ref="M12:M13"/>
    <mergeCell ref="M10:M11"/>
    <mergeCell ref="B6:C7"/>
    <mergeCell ref="L12:L13"/>
    <mergeCell ref="D3:K3"/>
    <mergeCell ref="L4:L5"/>
    <mergeCell ref="B8:C9"/>
    <mergeCell ref="L8:L9"/>
    <mergeCell ref="B10:C11"/>
    <mergeCell ref="L10:L11"/>
    <mergeCell ref="B4:C5"/>
    <mergeCell ref="L6:L7"/>
  </mergeCells>
  <printOptions horizontalCentered="1"/>
  <pageMargins left="0" right="0" top="0.984251968503937" bottom="0.3937007874015748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joaquin</dc:creator>
  <cp:keywords/>
  <dc:description/>
  <cp:lastModifiedBy>pedro</cp:lastModifiedBy>
  <cp:lastPrinted>2013-09-30T00:52:59Z</cp:lastPrinted>
  <dcterms:created xsi:type="dcterms:W3CDTF">2006-03-23T16:20:42Z</dcterms:created>
  <dcterms:modified xsi:type="dcterms:W3CDTF">2013-09-30T01:12:55Z</dcterms:modified>
  <cp:category/>
  <cp:version/>
  <cp:contentType/>
  <cp:contentStatus/>
</cp:coreProperties>
</file>